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aysh\OneDrive\Documents\"/>
    </mc:Choice>
  </mc:AlternateContent>
  <xr:revisionPtr revIDLastSave="0" documentId="13_ncr:1_{5F6ED444-1242-4CB6-B448-911816CD877A}" xr6:coauthVersionLast="47" xr6:coauthVersionMax="47" xr10:uidLastSave="{00000000-0000-0000-0000-000000000000}"/>
  <bookViews>
    <workbookView xWindow="-110" yWindow="-110" windowWidth="22620" windowHeight="13500" tabRatio="933" xr2:uid="{00000000-000D-0000-FFFF-FFFF00000000}"/>
  </bookViews>
  <sheets>
    <sheet name="Executive_Summary" sheetId="1" r:id="rId1"/>
    <sheet name="Reconciliation_Assessment" sheetId="7" r:id="rId2"/>
    <sheet name="Hierarchy_and_Mapping" sheetId="8" r:id="rId3"/>
    <sheet name="Dept_Hierarchy" sheetId="3" r:id="rId4"/>
    <sheet name="HQ_Actuals_Raw" sheetId="2" r:id="rId5"/>
    <sheet name="Forecast_Submissions" sheetId="4" r:id="rId6"/>
    <sheet name="Cost_Center_Map" sheetId="5" r:id="rId7"/>
    <sheet name="Anaplan_Export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8" l="1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E2" i="8"/>
  <c r="D2" i="8"/>
  <c r="F36" i="7"/>
  <c r="C36" i="7"/>
  <c r="B36" i="7"/>
  <c r="D36" i="7" s="1"/>
  <c r="F35" i="7"/>
  <c r="C35" i="7"/>
  <c r="B35" i="7"/>
  <c r="D35" i="7" s="1"/>
  <c r="F34" i="7"/>
  <c r="C34" i="7"/>
  <c r="B34" i="7"/>
  <c r="F33" i="7"/>
  <c r="C33" i="7"/>
  <c r="B33" i="7"/>
  <c r="F32" i="7"/>
  <c r="C32" i="7"/>
  <c r="B32" i="7"/>
  <c r="D32" i="7" s="1"/>
  <c r="F31" i="7"/>
  <c r="C31" i="7"/>
  <c r="B31" i="7"/>
  <c r="D31" i="7" s="1"/>
  <c r="F30" i="7"/>
  <c r="C30" i="7"/>
  <c r="B30" i="7"/>
  <c r="D30" i="7" s="1"/>
  <c r="F29" i="7"/>
  <c r="D29" i="7"/>
  <c r="G29" i="7" s="1"/>
  <c r="C29" i="7"/>
  <c r="B29" i="7"/>
  <c r="F28" i="7"/>
  <c r="C28" i="7"/>
  <c r="B28" i="7"/>
  <c r="F27" i="7"/>
  <c r="C27" i="7"/>
  <c r="B27" i="7"/>
  <c r="D27" i="7" s="1"/>
  <c r="F26" i="7"/>
  <c r="C26" i="7"/>
  <c r="B26" i="7"/>
  <c r="F25" i="7"/>
  <c r="C25" i="7"/>
  <c r="B25" i="7"/>
  <c r="D25" i="7" s="1"/>
  <c r="F24" i="7"/>
  <c r="C24" i="7"/>
  <c r="B24" i="7"/>
  <c r="F23" i="7"/>
  <c r="C23" i="7"/>
  <c r="B23" i="7"/>
  <c r="D23" i="7" s="1"/>
  <c r="F22" i="7"/>
  <c r="C22" i="7"/>
  <c r="B22" i="7"/>
  <c r="D22" i="7" s="1"/>
  <c r="F21" i="7"/>
  <c r="C21" i="7"/>
  <c r="B21" i="7"/>
  <c r="D21" i="7" s="1"/>
  <c r="F20" i="7"/>
  <c r="C20" i="7"/>
  <c r="B20" i="7"/>
  <c r="F19" i="7"/>
  <c r="C19" i="7"/>
  <c r="B19" i="7"/>
  <c r="D19" i="7" s="1"/>
  <c r="G19" i="7" s="1"/>
  <c r="F18" i="7"/>
  <c r="C18" i="7"/>
  <c r="B18" i="7"/>
  <c r="D18" i="7" s="1"/>
  <c r="F17" i="7"/>
  <c r="C17" i="7"/>
  <c r="B17" i="7"/>
  <c r="D17" i="7" s="1"/>
  <c r="F16" i="7"/>
  <c r="C16" i="7"/>
  <c r="B16" i="7"/>
  <c r="F15" i="7"/>
  <c r="C15" i="7"/>
  <c r="B15" i="7"/>
  <c r="D15" i="7" s="1"/>
  <c r="F14" i="7"/>
  <c r="C14" i="7"/>
  <c r="B14" i="7"/>
  <c r="F13" i="7"/>
  <c r="C13" i="7"/>
  <c r="B13" i="7"/>
  <c r="F12" i="7"/>
  <c r="C12" i="7"/>
  <c r="B12" i="7"/>
  <c r="D12" i="7" s="1"/>
  <c r="F11" i="7"/>
  <c r="C11" i="7"/>
  <c r="B11" i="7"/>
  <c r="D11" i="7" s="1"/>
  <c r="F10" i="7"/>
  <c r="C10" i="7"/>
  <c r="B10" i="7"/>
  <c r="D10" i="7" s="1"/>
  <c r="F9" i="7"/>
  <c r="C9" i="7"/>
  <c r="B9" i="7"/>
  <c r="D9" i="7" s="1"/>
  <c r="G9" i="7" s="1"/>
  <c r="F8" i="7"/>
  <c r="C8" i="7"/>
  <c r="B8" i="7"/>
  <c r="D8" i="7" s="1"/>
  <c r="F7" i="7"/>
  <c r="C7" i="7"/>
  <c r="B7" i="7"/>
  <c r="F6" i="7"/>
  <c r="C6" i="7"/>
  <c r="B6" i="7"/>
  <c r="D6" i="7" s="1"/>
  <c r="F5" i="7"/>
  <c r="C5" i="7"/>
  <c r="B5" i="7"/>
  <c r="D5" i="7" s="1"/>
  <c r="F4" i="7"/>
  <c r="C4" i="7"/>
  <c r="B4" i="7"/>
  <c r="F3" i="7"/>
  <c r="C3" i="7"/>
  <c r="B3" i="7"/>
  <c r="F2" i="7"/>
  <c r="C2" i="7"/>
  <c r="B2" i="7"/>
  <c r="D2" i="7" s="1"/>
  <c r="D34" i="7" l="1"/>
  <c r="D28" i="7"/>
  <c r="E28" i="7" s="1"/>
  <c r="C11" i="1"/>
  <c r="D16" i="7"/>
  <c r="D14" i="7"/>
  <c r="E14" i="7" s="1"/>
  <c r="C12" i="1"/>
  <c r="D4" i="7"/>
  <c r="E4" i="7" s="1"/>
  <c r="D13" i="7"/>
  <c r="G13" i="7" s="1"/>
  <c r="D26" i="7"/>
  <c r="D24" i="7"/>
  <c r="D7" i="7"/>
  <c r="D20" i="7"/>
  <c r="G20" i="7" s="1"/>
  <c r="D33" i="7"/>
  <c r="E33" i="7" s="1"/>
  <c r="G2" i="7"/>
  <c r="E2" i="7"/>
  <c r="G15" i="7"/>
  <c r="E15" i="7"/>
  <c r="G34" i="7"/>
  <c r="E34" i="7"/>
  <c r="G28" i="7"/>
  <c r="G21" i="7"/>
  <c r="E21" i="7"/>
  <c r="G17" i="7"/>
  <c r="E17" i="7"/>
  <c r="G4" i="7"/>
  <c r="E30" i="7"/>
  <c r="G30" i="7"/>
  <c r="G11" i="7"/>
  <c r="E11" i="7"/>
  <c r="G35" i="7"/>
  <c r="E35" i="7"/>
  <c r="E16" i="7"/>
  <c r="G16" i="7"/>
  <c r="G23" i="7"/>
  <c r="E23" i="7"/>
  <c r="G24" i="7"/>
  <c r="E24" i="7"/>
  <c r="G14" i="7"/>
  <c r="G22" i="7"/>
  <c r="E22" i="7"/>
  <c r="E10" i="7"/>
  <c r="G10" i="7"/>
  <c r="G36" i="7"/>
  <c r="E36" i="7"/>
  <c r="G5" i="7"/>
  <c r="E5" i="7"/>
  <c r="G18" i="7"/>
  <c r="E18" i="7"/>
  <c r="E31" i="7"/>
  <c r="G31" i="7"/>
  <c r="G6" i="7"/>
  <c r="E6" i="7"/>
  <c r="G12" i="7"/>
  <c r="E12" i="7"/>
  <c r="G25" i="7"/>
  <c r="E25" i="7"/>
  <c r="G32" i="7"/>
  <c r="E32" i="7"/>
  <c r="E8" i="7"/>
  <c r="G8" i="7"/>
  <c r="E26" i="7"/>
  <c r="G26" i="7"/>
  <c r="G7" i="7"/>
  <c r="E7" i="7"/>
  <c r="G27" i="7"/>
  <c r="E27" i="7"/>
  <c r="E9" i="7"/>
  <c r="E19" i="7"/>
  <c r="E29" i="7"/>
  <c r="D3" i="7"/>
  <c r="C13" i="1" s="1"/>
  <c r="E20" i="7" l="1"/>
  <c r="G33" i="7"/>
  <c r="E13" i="7"/>
  <c r="G3" i="7"/>
  <c r="E3" i="7"/>
  <c r="C14" i="1"/>
</calcChain>
</file>

<file path=xl/sharedStrings.xml><?xml version="1.0" encoding="utf-8"?>
<sst xmlns="http://schemas.openxmlformats.org/spreadsheetml/2006/main" count="6121" uniqueCount="901">
  <si>
    <t>Consolidated Financial Reconciliation Assessment</t>
  </si>
  <si>
    <t>Objective</t>
  </si>
  <si>
    <t>Evaluate discrepancies between departmental forecast submissions and consolidated reporting outputs used in Anaplan and close reporting.</t>
  </si>
  <si>
    <t>Key Findings</t>
  </si>
  <si>
    <t>1</t>
  </si>
  <si>
    <t>Several departments use legacy hierarchy naming conventions that do not align with updated reporting hierarchies in the consolidation process.</t>
  </si>
  <si>
    <t>2</t>
  </si>
  <si>
    <t>Forecast submissions contain departmental totals that do not consistently tie to Anaplan forecast totals.</t>
  </si>
  <si>
    <t>3</t>
  </si>
  <si>
    <t>Certain departments do not appear to have complete cost center mappings, increasing reconciliation risk during close.</t>
  </si>
  <si>
    <t>4</t>
  </si>
  <si>
    <t>Material variances above threshold were flagged for additional accounting review.</t>
  </si>
  <si>
    <t>Financial Impact Summary</t>
  </si>
  <si>
    <t>Total Forecast Submission Amount</t>
  </si>
  <si>
    <t>Total Anaplan Forecast Amount</t>
  </si>
  <si>
    <t>Net Variance Exposure</t>
  </si>
  <si>
    <t>Departments with Material Variances</t>
  </si>
  <si>
    <t>Assessment Notes</t>
  </si>
  <si>
    <t>Where balances could not be fully reconciled, assumptions were based on hierarchy naming differences, incomplete cost center mappings, and classification inconsistencies between departmental forecast files and consolidated reporting structures.</t>
  </si>
  <si>
    <t>Fiscal_Period</t>
  </si>
  <si>
    <t>Entity</t>
  </si>
  <si>
    <t>Cost_Center</t>
  </si>
  <si>
    <t>Department</t>
  </si>
  <si>
    <t>Account</t>
  </si>
  <si>
    <t>Account_Description</t>
  </si>
  <si>
    <t>Vendor_Name</t>
  </si>
  <si>
    <t>Journal_Source</t>
  </si>
  <si>
    <t>Currency</t>
  </si>
  <si>
    <t>Amount_USD</t>
  </si>
  <si>
    <t>Transaction_Date</t>
  </si>
  <si>
    <t>Posting_Date</t>
  </si>
  <si>
    <t>Scenario</t>
  </si>
  <si>
    <t>Region</t>
  </si>
  <si>
    <t>Employee_Owner</t>
  </si>
  <si>
    <t>Business_Unit</t>
  </si>
  <si>
    <t>Close_Batch_ID</t>
  </si>
  <si>
    <t>Executive Office</t>
  </si>
  <si>
    <t>Executive Compensation</t>
  </si>
  <si>
    <t>Korn Ferry</t>
  </si>
  <si>
    <t>Manual</t>
  </si>
  <si>
    <t>USD</t>
  </si>
  <si>
    <t>Actual</t>
  </si>
  <si>
    <t>EMEA</t>
  </si>
  <si>
    <t>Smitchell</t>
  </si>
  <si>
    <t>Corporate HQ</t>
  </si>
  <si>
    <t>CLB2503NA001</t>
  </si>
  <si>
    <t>Corporate Strategy</t>
  </si>
  <si>
    <t>Strategic Advisory Fees</t>
  </si>
  <si>
    <t>Deloitte Consulting</t>
  </si>
  <si>
    <t>LATAM</t>
  </si>
  <si>
    <t>Jramirez</t>
  </si>
  <si>
    <t>CLB2505NA002</t>
  </si>
  <si>
    <t>Investor Relations</t>
  </si>
  <si>
    <t>Investor Relations Expense</t>
  </si>
  <si>
    <t>Gartner</t>
  </si>
  <si>
    <t>Lchen</t>
  </si>
  <si>
    <t>CLB2504NA003</t>
  </si>
  <si>
    <t>Corporate Communications</t>
  </si>
  <si>
    <t>Brand Campaign Expense</t>
  </si>
  <si>
    <t>Edelman</t>
  </si>
  <si>
    <t>Enterprise Services</t>
  </si>
  <si>
    <t>CLB2510NA004</t>
  </si>
  <si>
    <t>Board Administration</t>
  </si>
  <si>
    <t>Board Meeting Expense</t>
  </si>
  <si>
    <t>Nasdaq Governance Solutions</t>
  </si>
  <si>
    <t>North America</t>
  </si>
  <si>
    <t>Abrooks</t>
  </si>
  <si>
    <t>CLB2509NA005</t>
  </si>
  <si>
    <t>Corporate Finance</t>
  </si>
  <si>
    <t>Finance Transformation Support</t>
  </si>
  <si>
    <t>Accenture</t>
  </si>
  <si>
    <t>CLB2503NA006</t>
  </si>
  <si>
    <t>FP&amp;A</t>
  </si>
  <si>
    <t>Consulting Services</t>
  </si>
  <si>
    <t>Alvarez &amp; Marsal</t>
  </si>
  <si>
    <t>Kpatel</t>
  </si>
  <si>
    <t>Finance Operations</t>
  </si>
  <si>
    <t>CLB2504NA007</t>
  </si>
  <si>
    <t>Treasury</t>
  </si>
  <si>
    <t>Treasury Service Allocation</t>
  </si>
  <si>
    <t>JP Morgan</t>
  </si>
  <si>
    <t>CLB2507NA008</t>
  </si>
  <si>
    <t>Tax</t>
  </si>
  <si>
    <t>Legal Consulting</t>
  </si>
  <si>
    <t>PwC</t>
  </si>
  <si>
    <t>Risk &amp; Compliance</t>
  </si>
  <si>
    <t>CLB2503NA009</t>
  </si>
  <si>
    <t>Internal Audit</t>
  </si>
  <si>
    <t>Internal Audit Allocation</t>
  </si>
  <si>
    <t>KPMG</t>
  </si>
  <si>
    <t>CLB2509NA010</t>
  </si>
  <si>
    <t>Risk Management</t>
  </si>
  <si>
    <t>Insurance Allocation</t>
  </si>
  <si>
    <t>Marsh USA</t>
  </si>
  <si>
    <t>Marketing &amp; Brand</t>
  </si>
  <si>
    <t>CLB2505NA011</t>
  </si>
  <si>
    <t>Shared Services Accounting</t>
  </si>
  <si>
    <t>Intercompany Allocation</t>
  </si>
  <si>
    <t>Workday</t>
  </si>
  <si>
    <t>CLB2504NA012</t>
  </si>
  <si>
    <t>Legal</t>
  </si>
  <si>
    <t>Skadden Arps</t>
  </si>
  <si>
    <t>People &amp; Culture</t>
  </si>
  <si>
    <t>CLB2508NA013</t>
  </si>
  <si>
    <t>Ethics &amp; Compliance</t>
  </si>
  <si>
    <t>Compliance Program Expense</t>
  </si>
  <si>
    <t>NAVEX Global</t>
  </si>
  <si>
    <t>CLB2509NA014</t>
  </si>
  <si>
    <t>Data Privacy Office</t>
  </si>
  <si>
    <t>Cybersecurity Software</t>
  </si>
  <si>
    <t>OneTrust</t>
  </si>
  <si>
    <t>Technology Services</t>
  </si>
  <si>
    <t>CLB2502NA015</t>
  </si>
  <si>
    <t>Human Resources</t>
  </si>
  <si>
    <t>Employee Benefits</t>
  </si>
  <si>
    <t>Mercer Advisors</t>
  </si>
  <si>
    <t>CLB2511NA016</t>
  </si>
  <si>
    <t>Talent Acquisition</t>
  </si>
  <si>
    <t>Recruiting Expense</t>
  </si>
  <si>
    <t>LinkedIn Talent Solutions</t>
  </si>
  <si>
    <t>Data &amp; Analytics</t>
  </si>
  <si>
    <t>CLB2509NA017</t>
  </si>
  <si>
    <t>Learning &amp; Development</t>
  </si>
  <si>
    <t>Coursera Business</t>
  </si>
  <si>
    <t>CLB2512NA018</t>
  </si>
  <si>
    <t>Diversity, Equity &amp; Inclusion</t>
  </si>
  <si>
    <t>Talent Program Expense</t>
  </si>
  <si>
    <t>Paradigm Consulting</t>
  </si>
  <si>
    <t>Global Supply Chain</t>
  </si>
  <si>
    <t>CLB2504NA019</t>
  </si>
  <si>
    <t>Marketing</t>
  </si>
  <si>
    <t>Marketing Agency Fees</t>
  </si>
  <si>
    <t>Wieden+Kennedy</t>
  </si>
  <si>
    <t>CLB2503NA020</t>
  </si>
  <si>
    <t>Brand Strategy</t>
  </si>
  <si>
    <t>Ogilvy</t>
  </si>
  <si>
    <t>Treasury Operations</t>
  </si>
  <si>
    <t>CLB2509NA021</t>
  </si>
  <si>
    <t>Creative Services</t>
  </si>
  <si>
    <t>Creative Production Costs</t>
  </si>
  <si>
    <t>Adobe Creative Cloud</t>
  </si>
  <si>
    <t>CLB2501NA022</t>
  </si>
  <si>
    <t>Customer Insights</t>
  </si>
  <si>
    <t>Customer Research Expense</t>
  </si>
  <si>
    <t>NielsenIQ</t>
  </si>
  <si>
    <t>Shared Services</t>
  </si>
  <si>
    <t>CLB2507NA023</t>
  </si>
  <si>
    <t>Loyalty &amp; CRM</t>
  </si>
  <si>
    <t>Data Analytics Platforms</t>
  </si>
  <si>
    <t>Salesforce</t>
  </si>
  <si>
    <t>CLB2506NA024</t>
  </si>
  <si>
    <t>Information Technology</t>
  </si>
  <si>
    <t>Cloud Infrastructure Expense</t>
  </si>
  <si>
    <t>Amazon Web Services</t>
  </si>
  <si>
    <t>CLB2510NA025</t>
  </si>
  <si>
    <t>Cybersecurity</t>
  </si>
  <si>
    <t>CrowdStrike</t>
  </si>
  <si>
    <t>CLB2508NA026</t>
  </si>
  <si>
    <t>Enterprise Applications</t>
  </si>
  <si>
    <t>SaaS Licensing</t>
  </si>
  <si>
    <t>Oracle</t>
  </si>
  <si>
    <t>E-Commerce Operations</t>
  </si>
  <si>
    <t>CLB2509NA027</t>
  </si>
  <si>
    <t>Software Subscription Expense</t>
  </si>
  <si>
    <t>Shopify Plus</t>
  </si>
  <si>
    <t>CLB2505NA028</t>
  </si>
  <si>
    <t>Snowflake</t>
  </si>
  <si>
    <t>Administrative Services</t>
  </si>
  <si>
    <t>CLB2508NA029</t>
  </si>
  <si>
    <t>Administration</t>
  </si>
  <si>
    <t>Staples Business</t>
  </si>
  <si>
    <t>CLB2505NA030</t>
  </si>
  <si>
    <t>Procurement</t>
  </si>
  <si>
    <t>Project Management Consulting</t>
  </si>
  <si>
    <t>Coupa</t>
  </si>
  <si>
    <t>Facilities Management</t>
  </si>
  <si>
    <t>CLB2507NA031</t>
  </si>
  <si>
    <t>Corporate Facilities</t>
  </si>
  <si>
    <t>Corporate Facilities Expense</t>
  </si>
  <si>
    <t>CBRE</t>
  </si>
  <si>
    <t>CLB2506NA032</t>
  </si>
  <si>
    <t>Travel &amp; Expense Operations</t>
  </si>
  <si>
    <t>Travel &amp; Entertainment</t>
  </si>
  <si>
    <t>American Express GBT</t>
  </si>
  <si>
    <t>Procurement Operations</t>
  </si>
  <si>
    <t>CLB2509NA033</t>
  </si>
  <si>
    <t>Supply Chain Operations</t>
  </si>
  <si>
    <t>Supply Chain Support Expense</t>
  </si>
  <si>
    <t>Blue Yonder</t>
  </si>
  <si>
    <t>CLB2505NA034</t>
  </si>
  <si>
    <t>CLB2506NA035</t>
  </si>
  <si>
    <t>CLB2510NA036</t>
  </si>
  <si>
    <t>CLB2502NA037</t>
  </si>
  <si>
    <t>CLB2512NA038</t>
  </si>
  <si>
    <t>CLB2509NA039</t>
  </si>
  <si>
    <t>CLB2506NA040</t>
  </si>
  <si>
    <t>CLB2503NA041</t>
  </si>
  <si>
    <t>CLB2504NA042</t>
  </si>
  <si>
    <t>CLB2506NA043</t>
  </si>
  <si>
    <t>CLB2512NA044</t>
  </si>
  <si>
    <t>CLB2512NA045</t>
  </si>
  <si>
    <t>CLB2506NA046</t>
  </si>
  <si>
    <t>CLB2504NA047</t>
  </si>
  <si>
    <t>CLB2509NA048</t>
  </si>
  <si>
    <t>CLB2503NA049</t>
  </si>
  <si>
    <t>CLB2507NA050</t>
  </si>
  <si>
    <t>CLB2505NA051</t>
  </si>
  <si>
    <t>CLB2509NA052</t>
  </si>
  <si>
    <t>CLB2506NA053</t>
  </si>
  <si>
    <t>CLB2504NA054</t>
  </si>
  <si>
    <t>CLB2509NA055</t>
  </si>
  <si>
    <t>CLB2507NA056</t>
  </si>
  <si>
    <t>CLB2505NA057</t>
  </si>
  <si>
    <t>CLB2512NA058</t>
  </si>
  <si>
    <t>CLB2507NA059</t>
  </si>
  <si>
    <t>CLB2505NA060</t>
  </si>
  <si>
    <t>CLB2505NA061</t>
  </si>
  <si>
    <t>CLB2510NA062</t>
  </si>
  <si>
    <t>CLB2509NA063</t>
  </si>
  <si>
    <t>CLB2506NA064</t>
  </si>
  <si>
    <t>CLB2507NA065</t>
  </si>
  <si>
    <t>CLB2508NA066</t>
  </si>
  <si>
    <t>CLB2503NA067</t>
  </si>
  <si>
    <t>CLB2508NA068</t>
  </si>
  <si>
    <t>CLB2507NA069</t>
  </si>
  <si>
    <t>CLB2506NA070</t>
  </si>
  <si>
    <t>CLB2502NA071</t>
  </si>
  <si>
    <t>CLB2509NA072</t>
  </si>
  <si>
    <t>CLB2501NA073</t>
  </si>
  <si>
    <t>CLB2503NA074</t>
  </si>
  <si>
    <t>CLB2501NA075</t>
  </si>
  <si>
    <t>CLB2506NA076</t>
  </si>
  <si>
    <t>CLB2505NA077</t>
  </si>
  <si>
    <t>CLB2511NA078</t>
  </si>
  <si>
    <t>CLB2504NA079</t>
  </si>
  <si>
    <t>CLB2509NA080</t>
  </si>
  <si>
    <t>CLB2511NA081</t>
  </si>
  <si>
    <t>CLB2504NA082</t>
  </si>
  <si>
    <t>CLB2506NA083</t>
  </si>
  <si>
    <t>CLB2508NA084</t>
  </si>
  <si>
    <t>CLB2511NA085</t>
  </si>
  <si>
    <t>CLB2504NA086</t>
  </si>
  <si>
    <t>CLB2509NA087</t>
  </si>
  <si>
    <t>CLB2511NA088</t>
  </si>
  <si>
    <t>CLB2507NA089</t>
  </si>
  <si>
    <t>CLB2502NA090</t>
  </si>
  <si>
    <t>CLB2511NA091</t>
  </si>
  <si>
    <t>CLB2510NA092</t>
  </si>
  <si>
    <t>CLB2508NA093</t>
  </si>
  <si>
    <t>CLB2501NA094</t>
  </si>
  <si>
    <t>CLB2505NA095</t>
  </si>
  <si>
    <t>CLB2508NA096</t>
  </si>
  <si>
    <t>CLB2504NA097</t>
  </si>
  <si>
    <t>CLB2512NA098</t>
  </si>
  <si>
    <t>CLB2505NA099</t>
  </si>
  <si>
    <t>CLB2503NA100</t>
  </si>
  <si>
    <t>CLB2503NA101</t>
  </si>
  <si>
    <t>CLB2509NA102</t>
  </si>
  <si>
    <t>CLB2511NA103</t>
  </si>
  <si>
    <t>CLB2506NA104</t>
  </si>
  <si>
    <t>CLB2510NA105</t>
  </si>
  <si>
    <t>CLB2505NA106</t>
  </si>
  <si>
    <t>CLB2505NA107</t>
  </si>
  <si>
    <t>CLB2503NA108</t>
  </si>
  <si>
    <t>CLB2505NA109</t>
  </si>
  <si>
    <t>CLB2502NA110</t>
  </si>
  <si>
    <t>CLB2508NA111</t>
  </si>
  <si>
    <t>CLB2507NA112</t>
  </si>
  <si>
    <t>CLB2503NA113</t>
  </si>
  <si>
    <t>CLB2503NA114</t>
  </si>
  <si>
    <t>CLB2501NA115</t>
  </si>
  <si>
    <t>CLB2505NA116</t>
  </si>
  <si>
    <t>CLB2503NA117</t>
  </si>
  <si>
    <t>CLB2507NA118</t>
  </si>
  <si>
    <t>CLB2512NA119</t>
  </si>
  <si>
    <t>CLB2506NA120</t>
  </si>
  <si>
    <t>CLB2512NA121</t>
  </si>
  <si>
    <t>CLB2504NA122</t>
  </si>
  <si>
    <t>CLB2504NA123</t>
  </si>
  <si>
    <t>CLB2505NA124</t>
  </si>
  <si>
    <t>CLB2512NA125</t>
  </si>
  <si>
    <t>CLB2510NA126</t>
  </si>
  <si>
    <t>CLB2503NA127</t>
  </si>
  <si>
    <t>CLB2502NA128</t>
  </si>
  <si>
    <t>CLB2502NA129</t>
  </si>
  <si>
    <t>CLB2505NA130</t>
  </si>
  <si>
    <t>CLB2508NA131</t>
  </si>
  <si>
    <t>CLB2507NA132</t>
  </si>
  <si>
    <t>CLB2501NA133</t>
  </si>
  <si>
    <t>CLB2504NA134</t>
  </si>
  <si>
    <t>CLB2508NA135</t>
  </si>
  <si>
    <t>CLB2503NA136</t>
  </si>
  <si>
    <t>CLB2506NA137</t>
  </si>
  <si>
    <t>CLB2502NA138</t>
  </si>
  <si>
    <t>CLB2506NA139</t>
  </si>
  <si>
    <t>CLB2505NA140</t>
  </si>
  <si>
    <t>CLB2502NA141</t>
  </si>
  <si>
    <t>CLB2503NA142</t>
  </si>
  <si>
    <t>CLB2504NA143</t>
  </si>
  <si>
    <t>CLB2512NA144</t>
  </si>
  <si>
    <t>CLB2505NA145</t>
  </si>
  <si>
    <t>CLB2503NA146</t>
  </si>
  <si>
    <t>CLB2506NA147</t>
  </si>
  <si>
    <t>CLB2508NA148</t>
  </si>
  <si>
    <t>CLB2512NA149</t>
  </si>
  <si>
    <t>CLB2512NA150</t>
  </si>
  <si>
    <t>CLB2505NA151</t>
  </si>
  <si>
    <t>CLB2511NA152</t>
  </si>
  <si>
    <t>CLB2503NA153</t>
  </si>
  <si>
    <t>CLB2511NA154</t>
  </si>
  <si>
    <t>CLB2508NA155</t>
  </si>
  <si>
    <t>CLB2503NA156</t>
  </si>
  <si>
    <t>CLB2509NA157</t>
  </si>
  <si>
    <t>CLB2510NA158</t>
  </si>
  <si>
    <t>CLB2509NA159</t>
  </si>
  <si>
    <t>CLB2507NA160</t>
  </si>
  <si>
    <t>CLB2502NA161</t>
  </si>
  <si>
    <t>CLB2502NA162</t>
  </si>
  <si>
    <t>CLB2512NA163</t>
  </si>
  <si>
    <t>CLB2502NA164</t>
  </si>
  <si>
    <t>CLB2511NA165</t>
  </si>
  <si>
    <t>CLB2501NA166</t>
  </si>
  <si>
    <t>CLB2503NA167</t>
  </si>
  <si>
    <t>CLB2512NA168</t>
  </si>
  <si>
    <t>CLB2512NA169</t>
  </si>
  <si>
    <t>CLB2511NA170</t>
  </si>
  <si>
    <t>CLB2502NA171</t>
  </si>
  <si>
    <t>CLB2506NA172</t>
  </si>
  <si>
    <t>CLB2502NA173</t>
  </si>
  <si>
    <t>CLB2507NA174</t>
  </si>
  <si>
    <t>CLB2512NA175</t>
  </si>
  <si>
    <t>CLB2507NA176</t>
  </si>
  <si>
    <t>CLB2509NA177</t>
  </si>
  <si>
    <t>CLB2508NA178</t>
  </si>
  <si>
    <t>CLB2502NA179</t>
  </si>
  <si>
    <t>CLB2503NA180</t>
  </si>
  <si>
    <t>CLB2506NA181</t>
  </si>
  <si>
    <t>CLB2504NA182</t>
  </si>
  <si>
    <t>CLB2508NA183</t>
  </si>
  <si>
    <t>CLB2509NA184</t>
  </si>
  <si>
    <t>CLB2504NA185</t>
  </si>
  <si>
    <t>CLB2508NA186</t>
  </si>
  <si>
    <t>CLB2512NA187</t>
  </si>
  <si>
    <t>CLB2510NA188</t>
  </si>
  <si>
    <t>CLB2506NA189</t>
  </si>
  <si>
    <t>CLB2505NA190</t>
  </si>
  <si>
    <t>CLB2504NA191</t>
  </si>
  <si>
    <t>CLB2509NA192</t>
  </si>
  <si>
    <t>CLB2509NA193</t>
  </si>
  <si>
    <t>CLB2502NA194</t>
  </si>
  <si>
    <t>CLB2501NA195</t>
  </si>
  <si>
    <t>CLB2508NA196</t>
  </si>
  <si>
    <t>CLB2510NA197</t>
  </si>
  <si>
    <t>CLB2504NA198</t>
  </si>
  <si>
    <t>CLB2509NA199</t>
  </si>
  <si>
    <t>CLB2508NA200</t>
  </si>
  <si>
    <t>CLB2511NA201</t>
  </si>
  <si>
    <t>CLB2504NA202</t>
  </si>
  <si>
    <t>CLB2509NA203</t>
  </si>
  <si>
    <t>CLB2510NA204</t>
  </si>
  <si>
    <t>CLB2501NA205</t>
  </si>
  <si>
    <t>CLB2503NA206</t>
  </si>
  <si>
    <t>CLB2510NA207</t>
  </si>
  <si>
    <t>CLB2511NA208</t>
  </si>
  <si>
    <t>CLB2501NA209</t>
  </si>
  <si>
    <t>CLB2501NA210</t>
  </si>
  <si>
    <t>CLB2509NA211</t>
  </si>
  <si>
    <t>CLB2508NA212</t>
  </si>
  <si>
    <t>CLB2502NA213</t>
  </si>
  <si>
    <t>CLB2509NA214</t>
  </si>
  <si>
    <t>CLB2510NA215</t>
  </si>
  <si>
    <t>CLB2509NA216</t>
  </si>
  <si>
    <t>CLB2511NA217</t>
  </si>
  <si>
    <t>CLB2503NA218</t>
  </si>
  <si>
    <t>CLB2508NA219</t>
  </si>
  <si>
    <t>CLB2508NA220</t>
  </si>
  <si>
    <t>CLB2507NA221</t>
  </si>
  <si>
    <t>CLB2503NA222</t>
  </si>
  <si>
    <t>CLB2502NA223</t>
  </si>
  <si>
    <t>CLB2503NA224</t>
  </si>
  <si>
    <t>CLB2509NA225</t>
  </si>
  <si>
    <t>CLB2505NA226</t>
  </si>
  <si>
    <t>CLB2501NA227</t>
  </si>
  <si>
    <t>CLB2502NA228</t>
  </si>
  <si>
    <t>CLB2505NA229</t>
  </si>
  <si>
    <t>CLB2502NA230</t>
  </si>
  <si>
    <t>CLB2503NA231</t>
  </si>
  <si>
    <t>CLB2505NA232</t>
  </si>
  <si>
    <t>CLB2508NA233</t>
  </si>
  <si>
    <t>CLB2503NA234</t>
  </si>
  <si>
    <t>CLB2504NA235</t>
  </si>
  <si>
    <t>CLB2509NA236</t>
  </si>
  <si>
    <t>CLB2506NA237</t>
  </si>
  <si>
    <t>CLB2505NA238</t>
  </si>
  <si>
    <t>CLB2509NA239</t>
  </si>
  <si>
    <t>CLB2507NA240</t>
  </si>
  <si>
    <t>CLB2502NA241</t>
  </si>
  <si>
    <t>CLB2501NA242</t>
  </si>
  <si>
    <t>CLB2512NA243</t>
  </si>
  <si>
    <t>CLB2505NA244</t>
  </si>
  <si>
    <t>CLB2507NA245</t>
  </si>
  <si>
    <t>CLB2502NA246</t>
  </si>
  <si>
    <t>CLB2511NA247</t>
  </si>
  <si>
    <t>CLB2509NA248</t>
  </si>
  <si>
    <t>CLB2503NA249</t>
  </si>
  <si>
    <t>CLB2501NA250</t>
  </si>
  <si>
    <t>CLB2502NA251</t>
  </si>
  <si>
    <t>CLB2501NA252</t>
  </si>
  <si>
    <t>CLB2506NA253</t>
  </si>
  <si>
    <t>CLB2509NA254</t>
  </si>
  <si>
    <t>CLB2512NA255</t>
  </si>
  <si>
    <t>CLB2512NA256</t>
  </si>
  <si>
    <t>CLB2503NA257</t>
  </si>
  <si>
    <t>CLB2510NA258</t>
  </si>
  <si>
    <t>CLB2505NA259</t>
  </si>
  <si>
    <t>CLB2507NA260</t>
  </si>
  <si>
    <t>CLB2511NA261</t>
  </si>
  <si>
    <t>CLB2511NA262</t>
  </si>
  <si>
    <t>CLB2502NA263</t>
  </si>
  <si>
    <t>CLB2505NA264</t>
  </si>
  <si>
    <t>CLB2507NA265</t>
  </si>
  <si>
    <t>CLB2506NA266</t>
  </si>
  <si>
    <t>CLB2511NA267</t>
  </si>
  <si>
    <t>CLB2511NA268</t>
  </si>
  <si>
    <t>CLB2509NA269</t>
  </si>
  <si>
    <t>CLB2508NA270</t>
  </si>
  <si>
    <t>CLB2511NA271</t>
  </si>
  <si>
    <t>CLB2512NA272</t>
  </si>
  <si>
    <t>CLB2511NA273</t>
  </si>
  <si>
    <t>CLB2502NA274</t>
  </si>
  <si>
    <t>CLB2508NA275</t>
  </si>
  <si>
    <t>CLB2507NA276</t>
  </si>
  <si>
    <t>CLB2506NA277</t>
  </si>
  <si>
    <t>CLB2501NA278</t>
  </si>
  <si>
    <t>CLB2506NA279</t>
  </si>
  <si>
    <t>CLB2511NA280</t>
  </si>
  <si>
    <t>CLB2512NA281</t>
  </si>
  <si>
    <t>CLB2503NA282</t>
  </si>
  <si>
    <t>CLB2502NA283</t>
  </si>
  <si>
    <t>CLB2509NA284</t>
  </si>
  <si>
    <t>CLB2501NA285</t>
  </si>
  <si>
    <t>CLB2506NA286</t>
  </si>
  <si>
    <t>CLB2509NA287</t>
  </si>
  <si>
    <t>CLB2503NA288</t>
  </si>
  <si>
    <t>CLB2504NA289</t>
  </si>
  <si>
    <t>CLB2502NA290</t>
  </si>
  <si>
    <t>CLB2506NA291</t>
  </si>
  <si>
    <t>CLB2510NA292</t>
  </si>
  <si>
    <t>CLB2511NA293</t>
  </si>
  <si>
    <t>CLB2508NA294</t>
  </si>
  <si>
    <t>CLB2511NA295</t>
  </si>
  <si>
    <t>CLB2502NA296</t>
  </si>
  <si>
    <t>CLB2510NA297</t>
  </si>
  <si>
    <t>CLB2504NA298</t>
  </si>
  <si>
    <t>CLB2505NA299</t>
  </si>
  <si>
    <t>CLB2510NA300</t>
  </si>
  <si>
    <t>CLB2508NA301</t>
  </si>
  <si>
    <t>CLB2507NA302</t>
  </si>
  <si>
    <t>CLB2509NA303</t>
  </si>
  <si>
    <t>CLB2510NA304</t>
  </si>
  <si>
    <t>CLB2512NA305</t>
  </si>
  <si>
    <t>CLB2507NA306</t>
  </si>
  <si>
    <t>CLB2504NA307</t>
  </si>
  <si>
    <t>CLB2509NA308</t>
  </si>
  <si>
    <t>CLB2501NA309</t>
  </si>
  <si>
    <t>CLB2505NA310</t>
  </si>
  <si>
    <t>CLB2502NA311</t>
  </si>
  <si>
    <t>CLB2506NA312</t>
  </si>
  <si>
    <t>CLB2512NA313</t>
  </si>
  <si>
    <t>CLB2509NA314</t>
  </si>
  <si>
    <t>CLB2507NA315</t>
  </si>
  <si>
    <t>CLB2509NA316</t>
  </si>
  <si>
    <t>CLB2505NA317</t>
  </si>
  <si>
    <t>CLB2507NA318</t>
  </si>
  <si>
    <t>CLB2508NA319</t>
  </si>
  <si>
    <t>CLB2507NA320</t>
  </si>
  <si>
    <t>CLB2505NA321</t>
  </si>
  <si>
    <t>CLB2502NA322</t>
  </si>
  <si>
    <t>CLB2501NA323</t>
  </si>
  <si>
    <t>CLB2509NA324</t>
  </si>
  <si>
    <t>CLB2503NA325</t>
  </si>
  <si>
    <t>CLB2511NA326</t>
  </si>
  <si>
    <t>CLB2508NA327</t>
  </si>
  <si>
    <t>CLB2512NA328</t>
  </si>
  <si>
    <t>CLB2505NA329</t>
  </si>
  <si>
    <t>CLB2504NA330</t>
  </si>
  <si>
    <t>CLB2509NA331</t>
  </si>
  <si>
    <t>CLB2504NA332</t>
  </si>
  <si>
    <t>CLB2505NA333</t>
  </si>
  <si>
    <t>CLB2503NA334</t>
  </si>
  <si>
    <t>CLB2506NA335</t>
  </si>
  <si>
    <t>CLB2509NA336</t>
  </si>
  <si>
    <t>CLB2507NA337</t>
  </si>
  <si>
    <t>CLB2508NA338</t>
  </si>
  <si>
    <t>CLB2503NA339</t>
  </si>
  <si>
    <t>CLB2509NA340</t>
  </si>
  <si>
    <t>CLB2506NA341</t>
  </si>
  <si>
    <t>CLB2511NA342</t>
  </si>
  <si>
    <t>CLB2503NA343</t>
  </si>
  <si>
    <t>CLB2512NA344</t>
  </si>
  <si>
    <t>CLB2512NA345</t>
  </si>
  <si>
    <t>CLB2507NA346</t>
  </si>
  <si>
    <t>CLB2508NA347</t>
  </si>
  <si>
    <t>CLB2507NA348</t>
  </si>
  <si>
    <t>CLB2509NA349</t>
  </si>
  <si>
    <t>CLB2501NA350</t>
  </si>
  <si>
    <t>CLB2511NA351</t>
  </si>
  <si>
    <t>CLB2501NA352</t>
  </si>
  <si>
    <t>CLB2504NA353</t>
  </si>
  <si>
    <t>CLB2503NA354</t>
  </si>
  <si>
    <t>CLB2501NA355</t>
  </si>
  <si>
    <t>CLB2508NA356</t>
  </si>
  <si>
    <t>CLB2511NA357</t>
  </si>
  <si>
    <t>CLB2510NA358</t>
  </si>
  <si>
    <t>CLB2505NA359</t>
  </si>
  <si>
    <t>CLB2506NA360</t>
  </si>
  <si>
    <t>CLB2508NA361</t>
  </si>
  <si>
    <t>CLB2501NA362</t>
  </si>
  <si>
    <t>CLB2503NA363</t>
  </si>
  <si>
    <t>CLB2507NA364</t>
  </si>
  <si>
    <t>CLB2501NA365</t>
  </si>
  <si>
    <t>CLB2506NA366</t>
  </si>
  <si>
    <t>CLB2505NA367</t>
  </si>
  <si>
    <t>CLB2502NA368</t>
  </si>
  <si>
    <t>CLB2508NA369</t>
  </si>
  <si>
    <t>CLB2509NA370</t>
  </si>
  <si>
    <t>CLB2506NA371</t>
  </si>
  <si>
    <t>CLB2512NA372</t>
  </si>
  <si>
    <t>CLB2501NA373</t>
  </si>
  <si>
    <t>CLB2507NA374</t>
  </si>
  <si>
    <t>CLB2511NA375</t>
  </si>
  <si>
    <t>CLB2510NA376</t>
  </si>
  <si>
    <t>CLB2501NA377</t>
  </si>
  <si>
    <t>CLB2505NA378</t>
  </si>
  <si>
    <t>CLB2502NA379</t>
  </si>
  <si>
    <t>CLB2509NA380</t>
  </si>
  <si>
    <t>CLB2507NA381</t>
  </si>
  <si>
    <t>CLB2508NA382</t>
  </si>
  <si>
    <t>CLB2506NA383</t>
  </si>
  <si>
    <t>CLB2511NA384</t>
  </si>
  <si>
    <t>CLB2507NA385</t>
  </si>
  <si>
    <t>CLB2502NA386</t>
  </si>
  <si>
    <t>CLB2512NA387</t>
  </si>
  <si>
    <t>CLB2512NA388</t>
  </si>
  <si>
    <t>CLB2508NA389</t>
  </si>
  <si>
    <t>CLB2503NA390</t>
  </si>
  <si>
    <t>CLB2511NA391</t>
  </si>
  <si>
    <t>CLB2508NA392</t>
  </si>
  <si>
    <t>CLB2508NA393</t>
  </si>
  <si>
    <t>CLB2504NA394</t>
  </si>
  <si>
    <t>CLB2505NA395</t>
  </si>
  <si>
    <t>CLB2507NA396</t>
  </si>
  <si>
    <t>CLB2503NA397</t>
  </si>
  <si>
    <t>CLB2506NA398</t>
  </si>
  <si>
    <t>CLB2508NA399</t>
  </si>
  <si>
    <t>CLB2503NA400</t>
  </si>
  <si>
    <t>CLB2506NA401</t>
  </si>
  <si>
    <t>CLB2511NA402</t>
  </si>
  <si>
    <t>CLB2505NA403</t>
  </si>
  <si>
    <t>CLB2507NA404</t>
  </si>
  <si>
    <t>CLB2510NA405</t>
  </si>
  <si>
    <t>CLB2510NA406</t>
  </si>
  <si>
    <t>CLB2502NA407</t>
  </si>
  <si>
    <t>CLB2508NA408</t>
  </si>
  <si>
    <t>CLB2507NA409</t>
  </si>
  <si>
    <t>CLB2509NA410</t>
  </si>
  <si>
    <t>CLB2510NA411</t>
  </si>
  <si>
    <t>CLB2505NA412</t>
  </si>
  <si>
    <t>CLB2510NA413</t>
  </si>
  <si>
    <t>CLB2509NA414</t>
  </si>
  <si>
    <t>CLB2507NA415</t>
  </si>
  <si>
    <t>CLB2507NA416</t>
  </si>
  <si>
    <t>CLB2505NA417</t>
  </si>
  <si>
    <t>CLB2503NA418</t>
  </si>
  <si>
    <t>CLB2505NA419</t>
  </si>
  <si>
    <t>CLB2501NA420</t>
  </si>
  <si>
    <t>CLB2511NA421</t>
  </si>
  <si>
    <t>CLB2504NA422</t>
  </si>
  <si>
    <t>CLB2505NA423</t>
  </si>
  <si>
    <t>CLB2502NA424</t>
  </si>
  <si>
    <t>CLB2512NA425</t>
  </si>
  <si>
    <t>CLB2503NA426</t>
  </si>
  <si>
    <t>CLB2505NA427</t>
  </si>
  <si>
    <t>CLB2504NA428</t>
  </si>
  <si>
    <t>CLB2507NA429</t>
  </si>
  <si>
    <t>CLB2508NA430</t>
  </si>
  <si>
    <t>CLB2508NA431</t>
  </si>
  <si>
    <t>CLB2507NA432</t>
  </si>
  <si>
    <t>CLB2511NA433</t>
  </si>
  <si>
    <t>CLB2509NA434</t>
  </si>
  <si>
    <t>CLB2510NA435</t>
  </si>
  <si>
    <t>CLB2511NA436</t>
  </si>
  <si>
    <t>CLB2508NA437</t>
  </si>
  <si>
    <t>CLB2507NA438</t>
  </si>
  <si>
    <t>CLB2510NA439</t>
  </si>
  <si>
    <t>CLB2501NA440</t>
  </si>
  <si>
    <t>CLB2503NA441</t>
  </si>
  <si>
    <t>CLB2506NA442</t>
  </si>
  <si>
    <t>CLB2508NA443</t>
  </si>
  <si>
    <t>CLB2511NA444</t>
  </si>
  <si>
    <t>CLB2506NA445</t>
  </si>
  <si>
    <t>CLB2505NA446</t>
  </si>
  <si>
    <t>CLB2507NA447</t>
  </si>
  <si>
    <t>CLB2507NA448</t>
  </si>
  <si>
    <t>CLB2507NA449</t>
  </si>
  <si>
    <t>CLB2501NA450</t>
  </si>
  <si>
    <t>CLB2510NA451</t>
  </si>
  <si>
    <t>CLB2505NA452</t>
  </si>
  <si>
    <t>CLB2508NA453</t>
  </si>
  <si>
    <t>CLB2501NA454</t>
  </si>
  <si>
    <t>CLB2501NA455</t>
  </si>
  <si>
    <t>CLB2506NA456</t>
  </si>
  <si>
    <t>CLB2509NA457</t>
  </si>
  <si>
    <t>CLB2501NA458</t>
  </si>
  <si>
    <t>CLB2506NA459</t>
  </si>
  <si>
    <t>CLB2510NA460</t>
  </si>
  <si>
    <t>CLB2512NA461</t>
  </si>
  <si>
    <t>CLB2505NA462</t>
  </si>
  <si>
    <t>CLB2510NA463</t>
  </si>
  <si>
    <t>CLB2501NA464</t>
  </si>
  <si>
    <t>CLB2508NA465</t>
  </si>
  <si>
    <t>CLB2502NA466</t>
  </si>
  <si>
    <t>CLB2506NA467</t>
  </si>
  <si>
    <t>CLB2511NA468</t>
  </si>
  <si>
    <t>CLB2501NA469</t>
  </si>
  <si>
    <t>CLB2503NA470</t>
  </si>
  <si>
    <t>CLB2507NA471</t>
  </si>
  <si>
    <t>CLB2501NA472</t>
  </si>
  <si>
    <t>CLB2510NA473</t>
  </si>
  <si>
    <t>CLB2503NA474</t>
  </si>
  <si>
    <t>CLB2503NA475</t>
  </si>
  <si>
    <t>CLB2505NA476</t>
  </si>
  <si>
    <t>CLB2504NA477</t>
  </si>
  <si>
    <t>CLB2511NA478</t>
  </si>
  <si>
    <t>CLB2510NA479</t>
  </si>
  <si>
    <t>CLB2510NA480</t>
  </si>
  <si>
    <t>CLB2512NA481</t>
  </si>
  <si>
    <t>CLB2502NA482</t>
  </si>
  <si>
    <t>CLB2502NA483</t>
  </si>
  <si>
    <t>CLB2501NA484</t>
  </si>
  <si>
    <t>CLB2504NA485</t>
  </si>
  <si>
    <t>CLB2504NA486</t>
  </si>
  <si>
    <t>CLB2509NA487</t>
  </si>
  <si>
    <t>CLB2510NA488</t>
  </si>
  <si>
    <t>CLB2510NA489</t>
  </si>
  <si>
    <t>CLB2508NA490</t>
  </si>
  <si>
    <t>CLB2511NA491</t>
  </si>
  <si>
    <t>CLB2501NA492</t>
  </si>
  <si>
    <t>CLB2501NA493</t>
  </si>
  <si>
    <t>CLB2509NA494</t>
  </si>
  <si>
    <t>CLB2503NA495</t>
  </si>
  <si>
    <t>CLB2504NA496</t>
  </si>
  <si>
    <t>CLB2502NA497</t>
  </si>
  <si>
    <t>CLB2507NA498</t>
  </si>
  <si>
    <t>CLB2502NA499</t>
  </si>
  <si>
    <t>CLB2502NA500</t>
  </si>
  <si>
    <t>CLB2511NA501</t>
  </si>
  <si>
    <t>CLB2511NA502</t>
  </si>
  <si>
    <t>CLB2502NA503</t>
  </si>
  <si>
    <t>CLB2501NA504</t>
  </si>
  <si>
    <t>CLB2505NA505</t>
  </si>
  <si>
    <t>CLB2509NA506</t>
  </si>
  <si>
    <t>CLB2504NA507</t>
  </si>
  <si>
    <t>CLB2504NA508</t>
  </si>
  <si>
    <t>CLB2507NA509</t>
  </si>
  <si>
    <t>CLB2503NA510</t>
  </si>
  <si>
    <t>CLB2510NA511</t>
  </si>
  <si>
    <t>Old_Department</t>
  </si>
  <si>
    <t>New_Department</t>
  </si>
  <si>
    <t>EVP</t>
  </si>
  <si>
    <t>Effective_Date</t>
  </si>
  <si>
    <t>Executive Leadership</t>
  </si>
  <si>
    <t>M. Reynolds</t>
  </si>
  <si>
    <t>2025-01-01</t>
  </si>
  <si>
    <t>Enterprise Strategy</t>
  </si>
  <si>
    <t>T. Walker</t>
  </si>
  <si>
    <t>2025-03-01</t>
  </si>
  <si>
    <t>Corporate Affairs</t>
  </si>
  <si>
    <t>2025-04-15</t>
  </si>
  <si>
    <t>S. Patel</t>
  </si>
  <si>
    <t>2025-06-01</t>
  </si>
  <si>
    <t>Executive Operations</t>
  </si>
  <si>
    <t>Enterprise FP&amp;A</t>
  </si>
  <si>
    <t>J. Ramirez</t>
  </si>
  <si>
    <t>2025-07-01</t>
  </si>
  <si>
    <t>Global Tax Operations</t>
  </si>
  <si>
    <t>L. Brooks</t>
  </si>
  <si>
    <t>Enterprise Risk</t>
  </si>
  <si>
    <t>Corporate Legal Affairs</t>
  </si>
  <si>
    <t>A. Chen</t>
  </si>
  <si>
    <t>Information Security</t>
  </si>
  <si>
    <t>People Operations</t>
  </si>
  <si>
    <t>Talent Programs</t>
  </si>
  <si>
    <t>Employee Experience</t>
  </si>
  <si>
    <t>2025-08-15</t>
  </si>
  <si>
    <t>Global Brand Management</t>
  </si>
  <si>
    <t>Creative Operations</t>
  </si>
  <si>
    <t>Consumer Analytics</t>
  </si>
  <si>
    <t>Customer Experience</t>
  </si>
  <si>
    <t>Enterprise Technology</t>
  </si>
  <si>
    <t>Business Systems</t>
  </si>
  <si>
    <t>Digital Commerce</t>
  </si>
  <si>
    <t>Enterprise Analytics</t>
  </si>
  <si>
    <t>Strategic Sourcing</t>
  </si>
  <si>
    <t>Facilities Operations</t>
  </si>
  <si>
    <t>2025-10-01</t>
  </si>
  <si>
    <t>Forecast_Amount</t>
  </si>
  <si>
    <t>Prior_Forecast</t>
  </si>
  <si>
    <t>Variance</t>
  </si>
  <si>
    <t>Forecast_Owner</t>
  </si>
  <si>
    <t>Submission_Date</t>
  </si>
  <si>
    <t>Status</t>
  </si>
  <si>
    <t>Comments</t>
  </si>
  <si>
    <t>Forecast</t>
  </si>
  <si>
    <t>2025-01-08</t>
  </si>
  <si>
    <t>Submitted</t>
  </si>
  <si>
    <t>Executive payroll forecast updated</t>
  </si>
  <si>
    <t>Consulting spend adjusted for Q1 initiatives</t>
  </si>
  <si>
    <t>2025-01-09</t>
  </si>
  <si>
    <t>Approved</t>
  </si>
  <si>
    <t>Earnings support forecast finalized</t>
  </si>
  <si>
    <t>External communications budget updated</t>
  </si>
  <si>
    <t>Quarterly board meeting accrual included</t>
  </si>
  <si>
    <t>2025-01-10</t>
  </si>
  <si>
    <t>Transformation consulting support forecasted</t>
  </si>
  <si>
    <t>Planning support services updated</t>
  </si>
  <si>
    <t>Treasury allocations increased for Q1</t>
  </si>
  <si>
    <t>2025-01-11</t>
  </si>
  <si>
    <t>Tax advisory support planned</t>
  </si>
  <si>
    <t>Audit allocation adjustments forecasted</t>
  </si>
  <si>
    <t>Insurance expense increase projected</t>
  </si>
  <si>
    <t>2025-01-12</t>
  </si>
  <si>
    <t>Shared service allocations updated</t>
  </si>
  <si>
    <t>Compliance initiatives forecasted</t>
  </si>
  <si>
    <t>Ethics monitoring tools renewed</t>
  </si>
  <si>
    <t>2025-01-13</t>
  </si>
  <si>
    <t>Privacy operations support staffing updated</t>
  </si>
  <si>
    <t>Hiring activity expected to increase</t>
  </si>
  <si>
    <t>Talent development programs expanded</t>
  </si>
  <si>
    <t>2025-01-14</t>
  </si>
  <si>
    <t>Leadership training spend forecasted</t>
  </si>
  <si>
    <t>DEI engagement campaign budget added</t>
  </si>
  <si>
    <t>Seasonal campaign production costs increased</t>
  </si>
  <si>
    <t>2025-01-15</t>
  </si>
  <si>
    <t>Consumer insights initiative planned</t>
  </si>
  <si>
    <t>Creative analytics tools upgraded</t>
  </si>
  <si>
    <t>Data infrastructure growth forecasted</t>
  </si>
  <si>
    <t>2025-01-16</t>
  </si>
  <si>
    <t>CRM license renewals forecasted</t>
  </si>
  <si>
    <t>Enterprise software renewals included</t>
  </si>
  <si>
    <t>Security operations support expanded</t>
  </si>
  <si>
    <t>2025-01-17</t>
  </si>
  <si>
    <t>ERP enhancement consulting forecasted</t>
  </si>
  <si>
    <t>Fulfillment support operating costs increased</t>
  </si>
  <si>
    <t>Leadership travel expected to increase</t>
  </si>
  <si>
    <t>2025-01-18</t>
  </si>
  <si>
    <t>Administrative support allocation updated</t>
  </si>
  <si>
    <t>Procurement transformation planning support</t>
  </si>
  <si>
    <t>Facilities communication project budgeted</t>
  </si>
  <si>
    <t>2025-01-19</t>
  </si>
  <si>
    <t>T&amp;E policy rollout costs forecasted</t>
  </si>
  <si>
    <t>Supply chain optimization support forecasted</t>
  </si>
  <si>
    <t>VP_Owner</t>
  </si>
  <si>
    <t>Active_Status</t>
  </si>
  <si>
    <t>HQ Finance</t>
  </si>
  <si>
    <t>Sarah Chen</t>
  </si>
  <si>
    <t>Active</t>
  </si>
  <si>
    <t>Michael Torres</t>
  </si>
  <si>
    <t>Corporate Services</t>
  </si>
  <si>
    <t>Dana Brooks</t>
  </si>
  <si>
    <t>Commercial</t>
  </si>
  <si>
    <t>Jasmine Patel</t>
  </si>
  <si>
    <t>Technology</t>
  </si>
  <si>
    <t>Alex Rivera</t>
  </si>
  <si>
    <t>Operations</t>
  </si>
  <si>
    <t>Kevin Lewis</t>
  </si>
  <si>
    <t>Monica Reed</t>
  </si>
  <si>
    <t>Executive</t>
  </si>
  <si>
    <t>Daniel Kim</t>
  </si>
  <si>
    <t>Rachel Adams</t>
  </si>
  <si>
    <t>Emily Foster</t>
  </si>
  <si>
    <t>Brian Scott</t>
  </si>
  <si>
    <t>Nicole Evans</t>
  </si>
  <si>
    <t>Jason Hill</t>
  </si>
  <si>
    <t>Human Capital</t>
  </si>
  <si>
    <t>Olivia Perez</t>
  </si>
  <si>
    <t>Christopher Lee</t>
  </si>
  <si>
    <t>Angela Morris</t>
  </si>
  <si>
    <t>Laura Bennett</t>
  </si>
  <si>
    <t>Sophia Turner</t>
  </si>
  <si>
    <t>Natalie Brooks</t>
  </si>
  <si>
    <t>Ethan Collins</t>
  </si>
  <si>
    <t>Benjamin Ross</t>
  </si>
  <si>
    <t>Victoria Gray</t>
  </si>
  <si>
    <t>Hannah Cooper</t>
  </si>
  <si>
    <t>Isaac Ward</t>
  </si>
  <si>
    <t>Megan Bailey</t>
  </si>
  <si>
    <t>Chloe Ramirez</t>
  </si>
  <si>
    <t>Tyler Jenkins</t>
  </si>
  <si>
    <t>Aaron Price</t>
  </si>
  <si>
    <t>Rebecca Diaz</t>
  </si>
  <si>
    <t>Jonathan Myers</t>
  </si>
  <si>
    <t>Stephanie Carter</t>
  </si>
  <si>
    <t>Ryan Phillips</t>
  </si>
  <si>
    <t>Michelle Long</t>
  </si>
  <si>
    <t>Justin Bell</t>
  </si>
  <si>
    <t>Customer Operations</t>
  </si>
  <si>
    <t>Vanessa Hughes</t>
  </si>
  <si>
    <t>Version</t>
  </si>
  <si>
    <t>Period</t>
  </si>
  <si>
    <t>Actual_Amount</t>
  </si>
  <si>
    <t>Last_Updated</t>
  </si>
  <si>
    <t>Working</t>
  </si>
  <si>
    <t>CC-4817</t>
  </si>
  <si>
    <t>Cloud Infrastructure</t>
  </si>
  <si>
    <t>Revised Forecast</t>
  </si>
  <si>
    <t>CC-7742</t>
  </si>
  <si>
    <t>Campaign Spend</t>
  </si>
  <si>
    <t>Final</t>
  </si>
  <si>
    <t>CC-6621</t>
  </si>
  <si>
    <t>Logistics Expense</t>
  </si>
  <si>
    <t>CC-9034</t>
  </si>
  <si>
    <t>Security Software</t>
  </si>
  <si>
    <t>Baseline</t>
  </si>
  <si>
    <t>CC-3148</t>
  </si>
  <si>
    <t>Financial Reporting</t>
  </si>
  <si>
    <t>CC-5291</t>
  </si>
  <si>
    <t>Recruiting Costs</t>
  </si>
  <si>
    <t>CC-8472</t>
  </si>
  <si>
    <t>Outside Counsel Fees</t>
  </si>
  <si>
    <t>CC-2904</t>
  </si>
  <si>
    <t>Supplier Contracts</t>
  </si>
  <si>
    <t>CC-1558</t>
  </si>
  <si>
    <t>CC-6037</t>
  </si>
  <si>
    <t>Analytics Platform</t>
  </si>
  <si>
    <t>CC-7749</t>
  </si>
  <si>
    <t>Strategic Consulting</t>
  </si>
  <si>
    <t>CC-4336</t>
  </si>
  <si>
    <t>Business Travel</t>
  </si>
  <si>
    <t>CC-9184</t>
  </si>
  <si>
    <t>Shareholder Communications</t>
  </si>
  <si>
    <t>CC-2655</t>
  </si>
  <si>
    <t>Compliance Reviews</t>
  </si>
  <si>
    <t>CC-5412</t>
  </si>
  <si>
    <t>Digital Platform Support</t>
  </si>
  <si>
    <t>CC-3881</t>
  </si>
  <si>
    <t>Office Maintenance</t>
  </si>
  <si>
    <t>CC-6724</t>
  </si>
  <si>
    <t>Tax Advisory Services</t>
  </si>
  <si>
    <t>CC-4583</t>
  </si>
  <si>
    <t>Design Campaigns</t>
  </si>
  <si>
    <t>CC-1197</t>
  </si>
  <si>
    <t>Board Meeting Expenses</t>
  </si>
  <si>
    <t>CC-5066</t>
  </si>
  <si>
    <t>ERP Modernization</t>
  </si>
  <si>
    <t>CC-8479</t>
  </si>
  <si>
    <t>Transaction Processing</t>
  </si>
  <si>
    <t>CC-3358</t>
  </si>
  <si>
    <t>Leadership Training</t>
  </si>
  <si>
    <t>CC-7605</t>
  </si>
  <si>
    <t>Media Outreach</t>
  </si>
  <si>
    <t>CC-9510</t>
  </si>
  <si>
    <t>Recruitment Advertising</t>
  </si>
  <si>
    <t>CC-2274</t>
  </si>
  <si>
    <t>Governance Monitoring</t>
  </si>
  <si>
    <t>CC-6840</t>
  </si>
  <si>
    <t>Consumer Research</t>
  </si>
  <si>
    <t>CC-4108</t>
  </si>
  <si>
    <t>Privacy Compliance Tools</t>
  </si>
  <si>
    <t>CC-1442</t>
  </si>
  <si>
    <t>Administrative Support</t>
  </si>
  <si>
    <t>CC-5327</t>
  </si>
  <si>
    <t>Brand Consulting</t>
  </si>
  <si>
    <t>CC-8701</t>
  </si>
  <si>
    <t>CRM Enhancements</t>
  </si>
  <si>
    <t>CC-2915</t>
  </si>
  <si>
    <t>Audit Expansion</t>
  </si>
  <si>
    <t>CC-6182</t>
  </si>
  <si>
    <t>Budget Planning</t>
  </si>
  <si>
    <t>CC-7459</t>
  </si>
  <si>
    <t>Cash Management</t>
  </si>
  <si>
    <t>Diversity Equity &amp; Inclusion</t>
  </si>
  <si>
    <t>CC-5043</t>
  </si>
  <si>
    <t>Inclusion Programs</t>
  </si>
  <si>
    <t>Utilities Expense</t>
  </si>
  <si>
    <t>Infrastructure Licensing</t>
  </si>
  <si>
    <t>Digital Advertising</t>
  </si>
  <si>
    <t>Threat Monitoring Services</t>
  </si>
  <si>
    <t>Warehouse Operations</t>
  </si>
  <si>
    <t>Regulatory Review</t>
  </si>
  <si>
    <t>Forecast Submission Total</t>
  </si>
  <si>
    <t>Anaplan Forecast Total</t>
  </si>
  <si>
    <t>Variance %</t>
  </si>
  <si>
    <t>Hierarchy / Mapping Observation</t>
  </si>
  <si>
    <t>Assessment</t>
  </si>
  <si>
    <t>Grand Total</t>
  </si>
  <si>
    <t>Cost Center</t>
  </si>
  <si>
    <t>Old Department</t>
  </si>
  <si>
    <t>New Department</t>
  </si>
  <si>
    <t>Mapped in Cost Center File</t>
  </si>
  <si>
    <t>Potential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</si>
</sst>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\ h:mm:ss"/>
    <numFmt numFmtId="165" formatCode="0.0%"/>
    <numFmt numFmtId="167" formatCode="[$-409]d\-mmm;@"/>
    <numFmt numFmtId="168" formatCode="[$-F800]dddd\,\ mmmm\ dd\,\ yyyy"/>
    <numFmt numFmtId="171" formatCode="m/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rgb="FFD9EAD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0" xfId="0" applyFont="1" applyBorder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8" xfId="0" applyFont="1" applyBorder="1"/>
    <xf numFmtId="0" fontId="2" fillId="0" borderId="11" xfId="0" applyFont="1" applyBorder="1" applyAlignment="1">
      <alignment horizontal="right" vertical="top"/>
    </xf>
    <xf numFmtId="0" fontId="3" fillId="0" borderId="0" xfId="0" applyFont="1" applyAlignment="1">
      <alignment wrapText="1"/>
    </xf>
    <xf numFmtId="0" fontId="3" fillId="4" borderId="0" xfId="0" applyFont="1" applyFill="1"/>
    <xf numFmtId="14" fontId="2" fillId="0" borderId="0" xfId="0" applyNumberFormat="1" applyFont="1"/>
    <xf numFmtId="167" fontId="2" fillId="0" borderId="0" xfId="0" applyNumberFormat="1" applyFont="1"/>
    <xf numFmtId="171" fontId="2" fillId="0" borderId="0" xfId="0" applyNumberFormat="1" applyFont="1"/>
    <xf numFmtId="168" fontId="2" fillId="0" borderId="0" xfId="0" applyNumberFormat="1" applyFont="1"/>
    <xf numFmtId="167" fontId="2" fillId="0" borderId="0" xfId="0" applyNumberFormat="1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43" fontId="2" fillId="0" borderId="0" xfId="2" applyFont="1"/>
    <xf numFmtId="44" fontId="2" fillId="0" borderId="0" xfId="0" applyNumberFormat="1" applyFont="1"/>
    <xf numFmtId="43" fontId="2" fillId="0" borderId="9" xfId="1" applyNumberFormat="1" applyFont="1" applyBorder="1" applyAlignment="1">
      <alignment horizontal="left" vertical="top"/>
    </xf>
  </cellXfs>
  <cellStyles count="3">
    <cellStyle name="Comma" xfId="2" builtinId="3"/>
    <cellStyle name="Currency" xfId="1" builtinId="4"/>
    <cellStyle name="Normal" xfId="0" builtinId="0"/>
  </cellStyles>
  <dxfs count="18">
    <dxf>
      <numFmt numFmtId="34" formatCode="_(&quot;$&quot;* #,##0.00_);_(&quot;$&quot;* \(#,##0.00\);_(&quot;$&quot;* &quot;-&quot;??_);_(@_)"/>
    </dxf>
    <dxf>
      <numFmt numFmtId="165" formatCode="0.0%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D9EAD3"/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D9EAD3"/>
          <bgColor theme="9"/>
        </patternFill>
      </fill>
    </dxf>
    <dxf>
      <numFmt numFmtId="171" formatCode="m/d/yy;@"/>
    </dxf>
    <dxf>
      <numFmt numFmtId="19" formatCode="m/d/yyyy"/>
    </dxf>
    <dxf>
      <numFmt numFmtId="167" formatCode="[$-409]d\-mmm;@"/>
    </dxf>
    <dxf>
      <fill>
        <patternFill patternType="solid">
          <fgColor rgb="FFD9EAD3"/>
          <bgColor theme="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D9EAD3"/>
          <bgColor theme="9"/>
        </patternFill>
      </fill>
    </dxf>
    <dxf>
      <fill>
        <patternFill patternType="solid">
          <fgColor rgb="FFD9EAD3"/>
          <bgColor theme="9"/>
        </patternFill>
      </fill>
    </dxf>
    <dxf>
      <fill>
        <patternFill patternType="solid">
          <fgColor rgb="FFD9EAD3"/>
          <bgColor theme="9"/>
        </patternFill>
      </fill>
    </dxf>
    <dxf>
      <numFmt numFmtId="168" formatCode="[$-F800]dddd\,\ mmmm\ dd\,\ yyyy"/>
    </dxf>
    <dxf>
      <fill>
        <patternFill patternType="solid">
          <fgColor rgb="FFD9EAD3"/>
          <bgColor theme="9"/>
        </patternFill>
      </fill>
    </dxf>
    <dxf>
      <numFmt numFmtId="167" formatCode="[$-409]d\-mmm;@"/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4995A09-0B27-46A9-B108-6EB92B05CCBD}" name="Table7" displayName="Table7" ref="A1:G36" totalsRowShown="0" headerRowDxfId="4">
  <autoFilter ref="A1:G36" xr:uid="{B4995A09-0B27-46A9-B108-6EB92B05CCBD}"/>
  <tableColumns count="7">
    <tableColumn id="1" xr3:uid="{21553708-3AC1-4DB7-97FA-20BC8E0AB140}" name="Department"/>
    <tableColumn id="2" xr3:uid="{D6148E8B-3D77-4C64-A058-18FE32CC3D59}" name="Forecast Submission Total" dataDxfId="3">
      <calculatedColumnFormula>SUMIFS(Forecast_Submissions!G:G,Forecast_Submissions!B:B,A2)</calculatedColumnFormula>
    </tableColumn>
    <tableColumn id="3" xr3:uid="{65182960-2543-442F-8D54-1089A9545845}" name="Anaplan Forecast Total" dataDxfId="2">
      <calculatedColumnFormula>SUMIFS(Anaplan_Export!F:F,Anaplan_Export!C:C,A2)</calculatedColumnFormula>
    </tableColumn>
    <tableColumn id="4" xr3:uid="{A6601D9B-D747-4689-AA79-70F041F07E17}" name="Variance" dataDxfId="0">
      <calculatedColumnFormula>B2-C2</calculatedColumnFormula>
    </tableColumn>
    <tableColumn id="5" xr3:uid="{0D4E36E0-F700-4955-89EA-B3B101E62C78}" name="Variance %" dataDxfId="1">
      <calculatedColumnFormula>IFERROR(D2/C2,0)</calculatedColumnFormula>
    </tableColumn>
    <tableColumn id="6" xr3:uid="{0FB394B4-FDA6-4C19-BB7A-5F293DC02390}" name="Hierarchy / Mapping Observation">
      <calculatedColumnFormula>IF(COUNTIF(Dept_Hierarchy!B:B,A2)&gt;0,"Department hierarchy mismatch identified",IF(COUNTIF(Cost_Center_Map!B:B,A2)=0,"No mapped cost center identified","Mapped successfully"))</calculatedColumnFormula>
    </tableColumn>
    <tableColumn id="7" xr3:uid="{E2BE7010-471E-4447-99DB-2A50D71D3473}" name="Assessment">
      <calculatedColumnFormula>IF(ABS(D2)&gt;50000,"Material reconciliation variance requires review",IF(ABS(D2)&gt;0,"Minor variance noted","No significant variance"))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B302822-D6FA-4A3A-AC7B-188E0F5434D0}" name="Table6" displayName="Table6" ref="A1:E36" totalsRowShown="0" headerRowDxfId="5">
  <autoFilter ref="A1:E36" xr:uid="{4B302822-D6FA-4A3A-AC7B-188E0F5434D0}"/>
  <tableColumns count="5">
    <tableColumn id="1" xr3:uid="{F179D20E-0A4A-44B5-8564-AE6E3B473825}" name="Cost Center"/>
    <tableColumn id="2" xr3:uid="{7F9EF52D-EC27-4396-A3AC-F6EF2FC9CB05}" name="Old Department"/>
    <tableColumn id="3" xr3:uid="{03646226-5EC0-4912-A85A-C5F29F0EB6EB}" name="New Department"/>
    <tableColumn id="4" xr3:uid="{15AE9325-80ED-4B05-9613-72AA3A6CD319}" name="Mapped in Cost Center File">
      <calculatedColumnFormula>IF(COUNTIF(Cost_Center_Map!A:A,A2)&gt;0,"Yes","No")</calculatedColumnFormula>
    </tableColumn>
    <tableColumn id="5" xr3:uid="{F5704A6D-3CA9-4930-B837-6912AC1BEEC0}" name="Potential Issue">
      <calculatedColumnFormula>IF(B2&lt;&gt;C2,"Hierarchy renamed / classification mismatch","No issue noted")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_Dept_Hierarchy" displayName="T_Dept_Hierarchy" ref="A1:F36" headerRowDxfId="16">
  <autoFilter ref="A1:F36" xr:uid="{00000000-0009-0000-0100-000002000000}"/>
  <tableColumns count="6">
    <tableColumn id="1" xr3:uid="{00000000-0010-0000-0100-000001000000}" name="Cost_Center"/>
    <tableColumn id="2" xr3:uid="{00000000-0010-0000-0100-000002000000}" name="Old_Department"/>
    <tableColumn id="3" xr3:uid="{00000000-0010-0000-0100-000003000000}" name="New_Department"/>
    <tableColumn id="4" xr3:uid="{00000000-0010-0000-0100-000004000000}" name="EVP"/>
    <tableColumn id="5" xr3:uid="{00000000-0010-0000-0100-000005000000}" name="Region"/>
    <tableColumn id="6" xr3:uid="{00000000-0010-0000-0100-000006000000}" name="Effective_Date" dataDxfId="15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_HQ_Actuals_Raw" displayName="T_HQ_Actuals_Raw" ref="A1:Q512" headerRowDxfId="9">
  <autoFilter ref="A1:Q512" xr:uid="{00000000-0009-0000-0100-000001000000}"/>
  <tableColumns count="17">
    <tableColumn id="1" xr3:uid="{00000000-0010-0000-0000-000001000000}" name="Fiscal_Period" dataDxfId="17"/>
    <tableColumn id="2" xr3:uid="{00000000-0010-0000-0000-000002000000}" name="Entity"/>
    <tableColumn id="3" xr3:uid="{00000000-0010-0000-0000-000003000000}" name="Cost_Center"/>
    <tableColumn id="4" xr3:uid="{00000000-0010-0000-0000-000004000000}" name="Department"/>
    <tableColumn id="5" xr3:uid="{00000000-0010-0000-0000-000005000000}" name="Account"/>
    <tableColumn id="6" xr3:uid="{00000000-0010-0000-0000-000006000000}" name="Account_Description"/>
    <tableColumn id="7" xr3:uid="{00000000-0010-0000-0000-000007000000}" name="Vendor_Name"/>
    <tableColumn id="8" xr3:uid="{00000000-0010-0000-0000-000008000000}" name="Journal_Source"/>
    <tableColumn id="9" xr3:uid="{00000000-0010-0000-0000-000009000000}" name="Currency"/>
    <tableColumn id="10" xr3:uid="{00000000-0010-0000-0000-00000A000000}" name="Amount_USD" dataCellStyle="Comma"/>
    <tableColumn id="11" xr3:uid="{00000000-0010-0000-0000-00000B000000}" name="Transaction_Date"/>
    <tableColumn id="12" xr3:uid="{00000000-0010-0000-0000-00000C000000}" name="Posting_Date"/>
    <tableColumn id="13" xr3:uid="{00000000-0010-0000-0000-00000D000000}" name="Scenario"/>
    <tableColumn id="14" xr3:uid="{00000000-0010-0000-0000-00000E000000}" name="Region"/>
    <tableColumn id="15" xr3:uid="{00000000-0010-0000-0000-00000F000000}" name="Employee_Owner"/>
    <tableColumn id="16" xr3:uid="{00000000-0010-0000-0000-000010000000}" name="Business_Unit"/>
    <tableColumn id="17" xr3:uid="{00000000-0010-0000-0000-000011000000}" name="Close_Batch_ID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_Forecast_Submissions" displayName="T_Forecast_Submissions" ref="A1:N35" headerRowDxfId="14">
  <autoFilter ref="A1:N35" xr:uid="{00000000-0009-0000-0100-000003000000}"/>
  <tableColumns count="14">
    <tableColumn id="1" xr3:uid="{00000000-0010-0000-0200-000001000000}" name="Fiscal_Period" dataDxfId="8"/>
    <tableColumn id="2" xr3:uid="{00000000-0010-0000-0200-000002000000}" name="Department"/>
    <tableColumn id="3" xr3:uid="{00000000-0010-0000-0200-000003000000}" name="Cost_Center"/>
    <tableColumn id="4" xr3:uid="{00000000-0010-0000-0200-000004000000}" name="Account"/>
    <tableColumn id="5" xr3:uid="{00000000-0010-0000-0200-000005000000}" name="Account_Description"/>
    <tableColumn id="6" xr3:uid="{00000000-0010-0000-0200-000006000000}" name="Scenario"/>
    <tableColumn id="7" xr3:uid="{00000000-0010-0000-0200-000007000000}" name="Forecast_Amount" dataCellStyle="Comma"/>
    <tableColumn id="8" xr3:uid="{00000000-0010-0000-0200-000008000000}" name="Prior_Forecast" dataCellStyle="Comma"/>
    <tableColumn id="9" xr3:uid="{00000000-0010-0000-0200-000009000000}" name="Variance" dataCellStyle="Comma"/>
    <tableColumn id="10" xr3:uid="{00000000-0010-0000-0200-00000A000000}" name="Forecast_Owner"/>
    <tableColumn id="11" xr3:uid="{00000000-0010-0000-0200-00000B000000}" name="Submission_Date" dataDxfId="6"/>
    <tableColumn id="12" xr3:uid="{00000000-0010-0000-0200-00000C000000}" name="Status"/>
    <tableColumn id="13" xr3:uid="{00000000-0010-0000-0200-00000D000000}" name="Region"/>
    <tableColumn id="14" xr3:uid="{00000000-0010-0000-0200-00000E000000}" name="Comments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_Cost_Center_Map" displayName="T_Cost_Center_Map" ref="A1:F36" headerRowDxfId="13">
  <autoFilter ref="A1:F36" xr:uid="{00000000-0009-0000-0100-000004000000}"/>
  <tableColumns count="6">
    <tableColumn id="1" xr3:uid="{00000000-0010-0000-0300-000001000000}" name="Cost_Center"/>
    <tableColumn id="2" xr3:uid="{00000000-0010-0000-0300-000002000000}" name="Department"/>
    <tableColumn id="3" xr3:uid="{00000000-0010-0000-0300-000003000000}" name="Business_Unit"/>
    <tableColumn id="4" xr3:uid="{00000000-0010-0000-0300-000004000000}" name="Region"/>
    <tableColumn id="5" xr3:uid="{00000000-0010-0000-0300-000005000000}" name="VP_Owner"/>
    <tableColumn id="6" xr3:uid="{00000000-0010-0000-0300-000006000000}" name="Active_Status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_Anaplan_Export" displayName="T_Anaplan_Export" ref="A1:J41" headerRowDxfId="12">
  <autoFilter ref="A1:J41" xr:uid="{00000000-0009-0000-0100-000005000000}"/>
  <tableColumns count="10">
    <tableColumn id="1" xr3:uid="{00000000-0010-0000-0400-000001000000}" name="Version"/>
    <tableColumn id="2" xr3:uid="{00000000-0010-0000-0400-000002000000}" name="Period"/>
    <tableColumn id="3" xr3:uid="{00000000-0010-0000-0400-000003000000}" name="Department"/>
    <tableColumn id="4" xr3:uid="{00000000-0010-0000-0400-000004000000}" name="Cost_Center"/>
    <tableColumn id="5" xr3:uid="{00000000-0010-0000-0400-000005000000}" name="Account"/>
    <tableColumn id="6" xr3:uid="{00000000-0010-0000-0400-000006000000}" name="Forecast_Amount" dataCellStyle="Comma"/>
    <tableColumn id="7" xr3:uid="{00000000-0010-0000-0400-000007000000}" name="Actual_Amount" dataCellStyle="Comma"/>
    <tableColumn id="8" xr3:uid="{00000000-0010-0000-0400-000008000000}" name="Variance" dataCellStyle="Comma"/>
    <tableColumn id="9" xr3:uid="{00000000-0010-0000-0400-000009000000}" name="Scenario"/>
    <tableColumn id="10" xr3:uid="{00000000-0010-0000-0400-00000A000000}" name="Last_Updated" dataDxfId="7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6"/>
  <sheetViews>
    <sheetView showGridLines="0" tabSelected="1" workbookViewId="0">
      <selection activeCell="C24" sqref="C24"/>
    </sheetView>
  </sheetViews>
  <sheetFormatPr defaultRowHeight="15.5" x14ac:dyDescent="0.35"/>
  <cols>
    <col min="1" max="1" width="8.7265625" style="2"/>
    <col min="2" max="2" width="35" style="2" customWidth="1"/>
    <col min="3" max="3" width="132" style="2" bestFit="1" customWidth="1"/>
    <col min="4" max="16384" width="8.7265625" style="2"/>
  </cols>
  <sheetData>
    <row r="1" spans="2:6" x14ac:dyDescent="0.35">
      <c r="B1" s="3" t="s">
        <v>0</v>
      </c>
      <c r="C1" s="3"/>
      <c r="D1" s="4"/>
      <c r="E1" s="4"/>
      <c r="F1" s="4"/>
    </row>
    <row r="3" spans="2:6" ht="31" thickBot="1" x14ac:dyDescent="0.4">
      <c r="B3" s="5" t="s">
        <v>1</v>
      </c>
      <c r="C3" s="6" t="s">
        <v>2</v>
      </c>
    </row>
    <row r="4" spans="2:6" x14ac:dyDescent="0.35">
      <c r="B4" s="7" t="s">
        <v>3</v>
      </c>
      <c r="C4" s="8"/>
    </row>
    <row r="5" spans="2:6" x14ac:dyDescent="0.35">
      <c r="B5" s="9" t="s">
        <v>4</v>
      </c>
      <c r="C5" s="9" t="s">
        <v>5</v>
      </c>
    </row>
    <row r="6" spans="2:6" x14ac:dyDescent="0.35">
      <c r="B6" s="9" t="s">
        <v>6</v>
      </c>
      <c r="C6" s="9" t="s">
        <v>7</v>
      </c>
    </row>
    <row r="7" spans="2:6" x14ac:dyDescent="0.35">
      <c r="B7" s="9" t="s">
        <v>8</v>
      </c>
      <c r="C7" s="9" t="s">
        <v>9</v>
      </c>
    </row>
    <row r="8" spans="2:6" x14ac:dyDescent="0.35">
      <c r="B8" s="9" t="s">
        <v>10</v>
      </c>
      <c r="C8" s="9" t="s">
        <v>11</v>
      </c>
    </row>
    <row r="9" spans="2:6" x14ac:dyDescent="0.35">
      <c r="B9" s="10"/>
      <c r="C9" s="11"/>
    </row>
    <row r="10" spans="2:6" x14ac:dyDescent="0.35">
      <c r="B10" s="12" t="s">
        <v>12</v>
      </c>
      <c r="C10" s="13"/>
    </row>
    <row r="11" spans="2:6" x14ac:dyDescent="0.35">
      <c r="B11" s="14" t="s">
        <v>13</v>
      </c>
      <c r="C11" s="27">
        <f>SUM(Reconciliation_Assessment!B:B)</f>
        <v>3062000</v>
      </c>
    </row>
    <row r="12" spans="2:6" x14ac:dyDescent="0.35">
      <c r="B12" s="14" t="s">
        <v>14</v>
      </c>
      <c r="C12" s="27">
        <f>SUM(Reconciliation_Assessment!C:C)</f>
        <v>3539000</v>
      </c>
    </row>
    <row r="13" spans="2:6" x14ac:dyDescent="0.35">
      <c r="B13" s="14" t="s">
        <v>15</v>
      </c>
      <c r="C13" s="27">
        <f>SUM(Reconciliation_Assessment!D:D)</f>
        <v>-477000</v>
      </c>
    </row>
    <row r="14" spans="2:6" x14ac:dyDescent="0.35">
      <c r="B14" s="1" t="s">
        <v>16</v>
      </c>
      <c r="C14" s="15">
        <f>COUNTIF(Reconciliation_Assessment!G:G,"*Material*")</f>
        <v>8</v>
      </c>
    </row>
    <row r="16" spans="2:6" ht="30.5" x14ac:dyDescent="0.35">
      <c r="B16" s="4" t="s">
        <v>17</v>
      </c>
      <c r="C16" s="16" t="s">
        <v>18</v>
      </c>
    </row>
  </sheetData>
  <mergeCells count="4">
    <mergeCell ref="B1:C1"/>
    <mergeCell ref="B4:C4"/>
    <mergeCell ref="B9:C9"/>
    <mergeCell ref="B10:C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topLeftCell="B1" workbookViewId="0">
      <selection activeCell="B2" sqref="B2"/>
    </sheetView>
  </sheetViews>
  <sheetFormatPr defaultRowHeight="15.5" x14ac:dyDescent="0.35"/>
  <cols>
    <col min="1" max="7" width="38" style="2" customWidth="1"/>
    <col min="8" max="16384" width="8.7265625" style="2"/>
  </cols>
  <sheetData>
    <row r="1" spans="1:7" x14ac:dyDescent="0.35">
      <c r="A1" s="17" t="s">
        <v>22</v>
      </c>
      <c r="B1" s="17" t="s">
        <v>890</v>
      </c>
      <c r="C1" s="17" t="s">
        <v>891</v>
      </c>
      <c r="D1" s="17" t="s">
        <v>708</v>
      </c>
      <c r="E1" s="17" t="s">
        <v>892</v>
      </c>
      <c r="F1" s="17" t="s">
        <v>893</v>
      </c>
      <c r="G1" s="17" t="s">
        <v>894</v>
      </c>
    </row>
    <row r="2" spans="1:7" x14ac:dyDescent="0.35">
      <c r="A2" s="2" t="s">
        <v>169</v>
      </c>
      <c r="B2" s="26">
        <f>SUMIFS(Forecast_Submissions!G:G,Forecast_Submissions!B:B,A2)</f>
        <v>52000</v>
      </c>
      <c r="C2" s="26">
        <f>SUMIFS(Anaplan_Export!F:F,Anaplan_Export!C:C,A2)</f>
        <v>48000</v>
      </c>
      <c r="D2" s="26">
        <f t="shared" ref="D2:D36" si="0">B2-C2</f>
        <v>4000</v>
      </c>
      <c r="E2" s="24">
        <f t="shared" ref="E2:E36" si="1">IFERROR(D2/C2,0)</f>
        <v>8.3333333333333329E-2</v>
      </c>
      <c r="F2" s="2" t="str">
        <f>IF(COUNTIF(Dept_Hierarchy!B:B,A2)&gt;0,"Department hierarchy mismatch identified",IF(COUNTIF(Cost_Center_Map!B:B,A2)=0,"No mapped cost center identified","Mapped successfully"))</f>
        <v>Department hierarchy mismatch identified</v>
      </c>
      <c r="G2" s="2" t="str">
        <f t="shared" ref="G2:G36" si="2">IF(ABS(D2)&gt;50000,"Material reconciliation variance requires review",IF(ABS(D2)&gt;0,"Minor variance noted","No significant variance"))</f>
        <v>Minor variance noted</v>
      </c>
    </row>
    <row r="3" spans="1:7" x14ac:dyDescent="0.35">
      <c r="A3" s="2" t="s">
        <v>62</v>
      </c>
      <c r="B3" s="26">
        <f>SUMIFS(Forecast_Submissions!G:G,Forecast_Submissions!B:B,A3)</f>
        <v>26000</v>
      </c>
      <c r="C3" s="26">
        <f>SUMIFS(Anaplan_Export!F:F,Anaplan_Export!C:C,A3)</f>
        <v>43000</v>
      </c>
      <c r="D3" s="26">
        <f t="shared" si="0"/>
        <v>-17000</v>
      </c>
      <c r="E3" s="24">
        <f t="shared" si="1"/>
        <v>-0.39534883720930231</v>
      </c>
      <c r="F3" s="2" t="str">
        <f>IF(COUNTIF(Dept_Hierarchy!B:B,A3)&gt;0,"Department hierarchy mismatch identified",IF(COUNTIF(Cost_Center_Map!B:B,A3)=0,"No mapped cost center identified","Mapped successfully"))</f>
        <v>Department hierarchy mismatch identified</v>
      </c>
      <c r="G3" s="2" t="str">
        <f t="shared" si="2"/>
        <v>Minor variance noted</v>
      </c>
    </row>
    <row r="4" spans="1:7" x14ac:dyDescent="0.35">
      <c r="A4" s="2" t="s">
        <v>134</v>
      </c>
      <c r="B4" s="26">
        <f>SUMIFS(Forecast_Submissions!G:G,Forecast_Submissions!B:B,A4)</f>
        <v>87000</v>
      </c>
      <c r="C4" s="26">
        <f>SUMIFS(Anaplan_Export!F:F,Anaplan_Export!C:C,A4)</f>
        <v>97000</v>
      </c>
      <c r="D4" s="26">
        <f t="shared" si="0"/>
        <v>-10000</v>
      </c>
      <c r="E4" s="24">
        <f t="shared" si="1"/>
        <v>-0.10309278350515463</v>
      </c>
      <c r="F4" s="2" t="str">
        <f>IF(COUNTIF(Dept_Hierarchy!B:B,A4)&gt;0,"Department hierarchy mismatch identified",IF(COUNTIF(Cost_Center_Map!B:B,A4)=0,"No mapped cost center identified","Mapped successfully"))</f>
        <v>Department hierarchy mismatch identified</v>
      </c>
      <c r="G4" s="2" t="str">
        <f t="shared" si="2"/>
        <v>Minor variance noted</v>
      </c>
    </row>
    <row r="5" spans="1:7" x14ac:dyDescent="0.35">
      <c r="A5" s="2" t="s">
        <v>57</v>
      </c>
      <c r="B5" s="26">
        <f>SUMIFS(Forecast_Submissions!G:G,Forecast_Submissions!B:B,A5)</f>
        <v>118000</v>
      </c>
      <c r="C5" s="26">
        <f>SUMIFS(Anaplan_Export!F:F,Anaplan_Export!C:C,A5)</f>
        <v>64000</v>
      </c>
      <c r="D5" s="26">
        <f t="shared" si="0"/>
        <v>54000</v>
      </c>
      <c r="E5" s="24">
        <f t="shared" si="1"/>
        <v>0.84375</v>
      </c>
      <c r="F5" s="2" t="str">
        <f>IF(COUNTIF(Dept_Hierarchy!B:B,A5)&gt;0,"Department hierarchy mismatch identified",IF(COUNTIF(Cost_Center_Map!B:B,A5)=0,"No mapped cost center identified","Mapped successfully"))</f>
        <v>Department hierarchy mismatch identified</v>
      </c>
      <c r="G5" s="2" t="str">
        <f t="shared" si="2"/>
        <v>Material reconciliation variance requires review</v>
      </c>
    </row>
    <row r="6" spans="1:7" x14ac:dyDescent="0.35">
      <c r="A6" s="2" t="s">
        <v>177</v>
      </c>
      <c r="B6" s="26">
        <f>SUMIFS(Forecast_Submissions!G:G,Forecast_Submissions!B:B,A6)</f>
        <v>68000</v>
      </c>
      <c r="C6" s="26">
        <f>SUMIFS(Anaplan_Export!F:F,Anaplan_Export!C:C,A6)</f>
        <v>161000</v>
      </c>
      <c r="D6" s="26">
        <f t="shared" si="0"/>
        <v>-93000</v>
      </c>
      <c r="E6" s="24">
        <f t="shared" si="1"/>
        <v>-0.57763975155279501</v>
      </c>
      <c r="F6" s="2" t="str">
        <f>IF(COUNTIF(Dept_Hierarchy!B:B,A6)&gt;0,"Department hierarchy mismatch identified",IF(COUNTIF(Cost_Center_Map!B:B,A6)=0,"No mapped cost center identified","Mapped successfully"))</f>
        <v>Department hierarchy mismatch identified</v>
      </c>
      <c r="G6" s="2" t="str">
        <f t="shared" si="2"/>
        <v>Material reconciliation variance requires review</v>
      </c>
    </row>
    <row r="7" spans="1:7" x14ac:dyDescent="0.35">
      <c r="A7" s="2" t="s">
        <v>68</v>
      </c>
      <c r="B7" s="26">
        <f>SUMIFS(Forecast_Submissions!G:G,Forecast_Submissions!B:B,A7)</f>
        <v>145000</v>
      </c>
      <c r="C7" s="26">
        <f>SUMIFS(Anaplan_Export!F:F,Anaplan_Export!C:C,A7)</f>
        <v>87000</v>
      </c>
      <c r="D7" s="26">
        <f t="shared" si="0"/>
        <v>58000</v>
      </c>
      <c r="E7" s="24">
        <f t="shared" si="1"/>
        <v>0.66666666666666663</v>
      </c>
      <c r="F7" s="2" t="str">
        <f>IF(COUNTIF(Dept_Hierarchy!B:B,A7)&gt;0,"Department hierarchy mismatch identified",IF(COUNTIF(Cost_Center_Map!B:B,A7)=0,"No mapped cost center identified","Mapped successfully"))</f>
        <v>Department hierarchy mismatch identified</v>
      </c>
      <c r="G7" s="2" t="str">
        <f t="shared" si="2"/>
        <v>Material reconciliation variance requires review</v>
      </c>
    </row>
    <row r="8" spans="1:7" x14ac:dyDescent="0.35">
      <c r="A8" s="2" t="s">
        <v>46</v>
      </c>
      <c r="B8" s="26">
        <f>SUMIFS(Forecast_Submissions!G:G,Forecast_Submissions!B:B,A8)</f>
        <v>92000</v>
      </c>
      <c r="C8" s="26">
        <f>SUMIFS(Anaplan_Export!F:F,Anaplan_Export!C:C,A8)</f>
        <v>95000</v>
      </c>
      <c r="D8" s="26">
        <f t="shared" si="0"/>
        <v>-3000</v>
      </c>
      <c r="E8" s="24">
        <f t="shared" si="1"/>
        <v>-3.1578947368421054E-2</v>
      </c>
      <c r="F8" s="2" t="str">
        <f>IF(COUNTIF(Dept_Hierarchy!B:B,A8)&gt;0,"Department hierarchy mismatch identified",IF(COUNTIF(Cost_Center_Map!B:B,A8)=0,"No mapped cost center identified","Mapped successfully"))</f>
        <v>Department hierarchy mismatch identified</v>
      </c>
      <c r="G8" s="2" t="str">
        <f t="shared" si="2"/>
        <v>Minor variance noted</v>
      </c>
    </row>
    <row r="9" spans="1:7" x14ac:dyDescent="0.35">
      <c r="A9" s="2" t="s">
        <v>138</v>
      </c>
      <c r="B9" s="26">
        <f>SUMIFS(Forecast_Submissions!G:G,Forecast_Submissions!B:B,A9)</f>
        <v>99000</v>
      </c>
      <c r="C9" s="26">
        <f>SUMIFS(Anaplan_Export!F:F,Anaplan_Export!C:C,A9)</f>
        <v>79000</v>
      </c>
      <c r="D9" s="26">
        <f t="shared" si="0"/>
        <v>20000</v>
      </c>
      <c r="E9" s="24">
        <f t="shared" si="1"/>
        <v>0.25316455696202533</v>
      </c>
      <c r="F9" s="2" t="str">
        <f>IF(COUNTIF(Dept_Hierarchy!B:B,A9)&gt;0,"Department hierarchy mismatch identified",IF(COUNTIF(Cost_Center_Map!B:B,A9)=0,"No mapped cost center identified","Mapped successfully"))</f>
        <v>Department hierarchy mismatch identified</v>
      </c>
      <c r="G9" s="2" t="str">
        <f t="shared" si="2"/>
        <v>Minor variance noted</v>
      </c>
    </row>
    <row r="10" spans="1:7" x14ac:dyDescent="0.35">
      <c r="A10" s="2" t="s">
        <v>142</v>
      </c>
      <c r="B10" s="26">
        <f>SUMIFS(Forecast_Submissions!G:G,Forecast_Submissions!B:B,A10)</f>
        <v>108000</v>
      </c>
      <c r="C10" s="26">
        <f>SUMIFS(Anaplan_Export!F:F,Anaplan_Export!C:C,A10)</f>
        <v>74000</v>
      </c>
      <c r="D10" s="26">
        <f t="shared" si="0"/>
        <v>34000</v>
      </c>
      <c r="E10" s="24">
        <f t="shared" si="1"/>
        <v>0.45945945945945948</v>
      </c>
      <c r="F10" s="2" t="str">
        <f>IF(COUNTIF(Dept_Hierarchy!B:B,A10)&gt;0,"Department hierarchy mismatch identified",IF(COUNTIF(Cost_Center_Map!B:B,A10)=0,"No mapped cost center identified","Mapped successfully"))</f>
        <v>Department hierarchy mismatch identified</v>
      </c>
      <c r="G10" s="2" t="str">
        <f t="shared" si="2"/>
        <v>Minor variance noted</v>
      </c>
    </row>
    <row r="11" spans="1:7" x14ac:dyDescent="0.35">
      <c r="A11" s="2" t="s">
        <v>155</v>
      </c>
      <c r="B11" s="26">
        <f>SUMIFS(Forecast_Submissions!G:G,Forecast_Submissions!B:B,A11)</f>
        <v>94000</v>
      </c>
      <c r="C11" s="26">
        <f>SUMIFS(Anaplan_Export!F:F,Anaplan_Export!C:C,A11)</f>
        <v>239000</v>
      </c>
      <c r="D11" s="26">
        <f t="shared" si="0"/>
        <v>-145000</v>
      </c>
      <c r="E11" s="24">
        <f t="shared" si="1"/>
        <v>-0.60669456066945604</v>
      </c>
      <c r="F11" s="2" t="str">
        <f>IF(COUNTIF(Dept_Hierarchy!B:B,A11)&gt;0,"Department hierarchy mismatch identified",IF(COUNTIF(Cost_Center_Map!B:B,A11)=0,"No mapped cost center identified","Mapped successfully"))</f>
        <v>Department hierarchy mismatch identified</v>
      </c>
      <c r="G11" s="2" t="str">
        <f t="shared" si="2"/>
        <v>Material reconciliation variance requires review</v>
      </c>
    </row>
    <row r="12" spans="1:7" x14ac:dyDescent="0.35">
      <c r="A12" s="2" t="s">
        <v>120</v>
      </c>
      <c r="B12" s="26">
        <f>SUMIFS(Forecast_Submissions!G:G,Forecast_Submissions!B:B,A12)</f>
        <v>37000</v>
      </c>
      <c r="C12" s="26">
        <f>SUMIFS(Anaplan_Export!F:F,Anaplan_Export!C:C,A12)</f>
        <v>88000</v>
      </c>
      <c r="D12" s="26">
        <f t="shared" si="0"/>
        <v>-51000</v>
      </c>
      <c r="E12" s="24">
        <f t="shared" si="1"/>
        <v>-0.57954545454545459</v>
      </c>
      <c r="F12" s="2" t="str">
        <f>IF(COUNTIF(Dept_Hierarchy!B:B,A12)&gt;0,"Department hierarchy mismatch identified",IF(COUNTIF(Cost_Center_Map!B:B,A12)=0,"No mapped cost center identified","Mapped successfully"))</f>
        <v>Department hierarchy mismatch identified</v>
      </c>
      <c r="G12" s="2" t="str">
        <f t="shared" si="2"/>
        <v>Material reconciliation variance requires review</v>
      </c>
    </row>
    <row r="13" spans="1:7" x14ac:dyDescent="0.35">
      <c r="A13" s="2" t="s">
        <v>108</v>
      </c>
      <c r="B13" s="26">
        <f>SUMIFS(Forecast_Submissions!G:G,Forecast_Submissions!B:B,A13)</f>
        <v>38000</v>
      </c>
      <c r="C13" s="26">
        <f>SUMIFS(Anaplan_Export!F:F,Anaplan_Export!C:C,A13)</f>
        <v>83000</v>
      </c>
      <c r="D13" s="26">
        <f t="shared" si="0"/>
        <v>-45000</v>
      </c>
      <c r="E13" s="24">
        <f t="shared" si="1"/>
        <v>-0.54216867469879515</v>
      </c>
      <c r="F13" s="2" t="str">
        <f>IF(COUNTIF(Dept_Hierarchy!B:B,A13)&gt;0,"Department hierarchy mismatch identified",IF(COUNTIF(Cost_Center_Map!B:B,A13)=0,"No mapped cost center identified","Mapped successfully"))</f>
        <v>Department hierarchy mismatch identified</v>
      </c>
      <c r="G13" s="2" t="str">
        <f t="shared" si="2"/>
        <v>Minor variance noted</v>
      </c>
    </row>
    <row r="14" spans="1:7" x14ac:dyDescent="0.35">
      <c r="A14" s="2" t="s">
        <v>125</v>
      </c>
      <c r="B14" s="26">
        <f>SUMIFS(Forecast_Submissions!G:G,Forecast_Submissions!B:B,A14)</f>
        <v>43000</v>
      </c>
      <c r="C14" s="26">
        <f>SUMIFS(Anaplan_Export!F:F,Anaplan_Export!C:C,A14)</f>
        <v>0</v>
      </c>
      <c r="D14" s="26">
        <f t="shared" si="0"/>
        <v>43000</v>
      </c>
      <c r="E14" s="24">
        <f t="shared" si="1"/>
        <v>0</v>
      </c>
      <c r="F14" s="2" t="str">
        <f>IF(COUNTIF(Dept_Hierarchy!B:B,A14)&gt;0,"Department hierarchy mismatch identified",IF(COUNTIF(Cost_Center_Map!B:B,A14)=0,"No mapped cost center identified","Mapped successfully"))</f>
        <v>Department hierarchy mismatch identified</v>
      </c>
      <c r="G14" s="2" t="str">
        <f t="shared" si="2"/>
        <v>Minor variance noted</v>
      </c>
    </row>
    <row r="15" spans="1:7" x14ac:dyDescent="0.35">
      <c r="A15" s="2" t="s">
        <v>161</v>
      </c>
      <c r="B15" s="26">
        <f>SUMIFS(Forecast_Submissions!G:G,Forecast_Submissions!B:B,A15)</f>
        <v>86000</v>
      </c>
      <c r="C15" s="26">
        <f>SUMIFS(Anaplan_Export!F:F,Anaplan_Export!C:C,A15)</f>
        <v>132000</v>
      </c>
      <c r="D15" s="26">
        <f t="shared" si="0"/>
        <v>-46000</v>
      </c>
      <c r="E15" s="24">
        <f t="shared" si="1"/>
        <v>-0.34848484848484851</v>
      </c>
      <c r="F15" s="2" t="str">
        <f>IF(COUNTIF(Dept_Hierarchy!B:B,A15)&gt;0,"Department hierarchy mismatch identified",IF(COUNTIF(Cost_Center_Map!B:B,A15)=0,"No mapped cost center identified","Mapped successfully"))</f>
        <v>Department hierarchy mismatch identified</v>
      </c>
      <c r="G15" s="2" t="str">
        <f t="shared" si="2"/>
        <v>Minor variance noted</v>
      </c>
    </row>
    <row r="16" spans="1:7" x14ac:dyDescent="0.35">
      <c r="A16" s="2" t="s">
        <v>158</v>
      </c>
      <c r="B16" s="26">
        <f>SUMIFS(Forecast_Submissions!G:G,Forecast_Submissions!B:B,A16)</f>
        <v>134000</v>
      </c>
      <c r="C16" s="26">
        <f>SUMIFS(Anaplan_Export!F:F,Anaplan_Export!C:C,A16)</f>
        <v>154000</v>
      </c>
      <c r="D16" s="26">
        <f t="shared" si="0"/>
        <v>-20000</v>
      </c>
      <c r="E16" s="24">
        <f t="shared" si="1"/>
        <v>-0.12987012987012986</v>
      </c>
      <c r="F16" s="2" t="str">
        <f>IF(COUNTIF(Dept_Hierarchy!B:B,A16)&gt;0,"Department hierarchy mismatch identified",IF(COUNTIF(Cost_Center_Map!B:B,A16)=0,"No mapped cost center identified","Mapped successfully"))</f>
        <v>Department hierarchy mismatch identified</v>
      </c>
      <c r="G16" s="2" t="str">
        <f t="shared" si="2"/>
        <v>Minor variance noted</v>
      </c>
    </row>
    <row r="17" spans="1:7" x14ac:dyDescent="0.35">
      <c r="A17" s="2" t="s">
        <v>104</v>
      </c>
      <c r="B17" s="26">
        <f>SUMIFS(Forecast_Submissions!G:G,Forecast_Submissions!B:B,A17)</f>
        <v>67000</v>
      </c>
      <c r="C17" s="26">
        <f>SUMIFS(Anaplan_Export!F:F,Anaplan_Export!C:C,A17)</f>
        <v>57000</v>
      </c>
      <c r="D17" s="26">
        <f t="shared" si="0"/>
        <v>10000</v>
      </c>
      <c r="E17" s="24">
        <f t="shared" si="1"/>
        <v>0.17543859649122806</v>
      </c>
      <c r="F17" s="2" t="str">
        <f>IF(COUNTIF(Dept_Hierarchy!B:B,A17)&gt;0,"Department hierarchy mismatch identified",IF(COUNTIF(Cost_Center_Map!B:B,A17)=0,"No mapped cost center identified","Mapped successfully"))</f>
        <v>Department hierarchy mismatch identified</v>
      </c>
      <c r="G17" s="2" t="str">
        <f t="shared" si="2"/>
        <v>Minor variance noted</v>
      </c>
    </row>
    <row r="18" spans="1:7" x14ac:dyDescent="0.35">
      <c r="A18" s="2" t="s">
        <v>36</v>
      </c>
      <c r="B18" s="26">
        <f>SUMIFS(Forecast_Submissions!G:G,Forecast_Submissions!B:B,A18)</f>
        <v>185000</v>
      </c>
      <c r="C18" s="26">
        <f>SUMIFS(Anaplan_Export!F:F,Anaplan_Export!C:C,A18)</f>
        <v>93000</v>
      </c>
      <c r="D18" s="26">
        <f t="shared" si="0"/>
        <v>92000</v>
      </c>
      <c r="E18" s="24">
        <f t="shared" si="1"/>
        <v>0.989247311827957</v>
      </c>
      <c r="F18" s="2" t="str">
        <f>IF(COUNTIF(Dept_Hierarchy!B:B,A18)&gt;0,"Department hierarchy mismatch identified",IF(COUNTIF(Cost_Center_Map!B:B,A18)=0,"No mapped cost center identified","Mapped successfully"))</f>
        <v>Department hierarchy mismatch identified</v>
      </c>
      <c r="G18" s="2" t="str">
        <f t="shared" si="2"/>
        <v>Material reconciliation variance requires review</v>
      </c>
    </row>
    <row r="19" spans="1:7" x14ac:dyDescent="0.35">
      <c r="A19" s="2" t="s">
        <v>72</v>
      </c>
      <c r="B19" s="26">
        <f>SUMIFS(Forecast_Submissions!G:G,Forecast_Submissions!B:B,A19)</f>
        <v>98000</v>
      </c>
      <c r="C19" s="26">
        <f>SUMIFS(Anaplan_Export!F:F,Anaplan_Export!C:C,A19)</f>
        <v>91000</v>
      </c>
      <c r="D19" s="26">
        <f t="shared" si="0"/>
        <v>7000</v>
      </c>
      <c r="E19" s="24">
        <f t="shared" si="1"/>
        <v>7.6923076923076927E-2</v>
      </c>
      <c r="F19" s="2" t="str">
        <f>IF(COUNTIF(Dept_Hierarchy!B:B,A19)&gt;0,"Department hierarchy mismatch identified",IF(COUNTIF(Cost_Center_Map!B:B,A19)=0,"No mapped cost center identified","Mapped successfully"))</f>
        <v>Department hierarchy mismatch identified</v>
      </c>
      <c r="G19" s="2" t="str">
        <f t="shared" si="2"/>
        <v>Minor variance noted</v>
      </c>
    </row>
    <row r="20" spans="1:7" x14ac:dyDescent="0.35">
      <c r="A20" s="2" t="s">
        <v>895</v>
      </c>
      <c r="B20" s="26">
        <f>SUMIFS(Forecast_Submissions!G:G,Forecast_Submissions!B:B,A20)</f>
        <v>0</v>
      </c>
      <c r="C20" s="26">
        <f>SUMIFS(Anaplan_Export!F:F,Anaplan_Export!C:C,A20)</f>
        <v>0</v>
      </c>
      <c r="D20" s="26">
        <f t="shared" si="0"/>
        <v>0</v>
      </c>
      <c r="E20" s="24">
        <f t="shared" si="1"/>
        <v>0</v>
      </c>
      <c r="F20" s="2" t="str">
        <f>IF(COUNTIF(Dept_Hierarchy!B:B,A20)&gt;0,"Department hierarchy mismatch identified",IF(COUNTIF(Cost_Center_Map!B:B,A20)=0,"No mapped cost center identified","Mapped successfully"))</f>
        <v>No mapped cost center identified</v>
      </c>
      <c r="G20" s="2" t="str">
        <f t="shared" si="2"/>
        <v>No significant variance</v>
      </c>
    </row>
    <row r="21" spans="1:7" x14ac:dyDescent="0.35">
      <c r="A21" s="2" t="s">
        <v>113</v>
      </c>
      <c r="B21" s="26">
        <f>SUMIFS(Forecast_Submissions!G:G,Forecast_Submissions!B:B,A21)</f>
        <v>126000</v>
      </c>
      <c r="C21" s="26">
        <f>SUMIFS(Anaplan_Export!F:F,Anaplan_Export!C:C,A21)</f>
        <v>76000</v>
      </c>
      <c r="D21" s="26">
        <f t="shared" si="0"/>
        <v>50000</v>
      </c>
      <c r="E21" s="24">
        <f t="shared" si="1"/>
        <v>0.65789473684210531</v>
      </c>
      <c r="F21" s="2" t="str">
        <f>IF(COUNTIF(Dept_Hierarchy!B:B,A21)&gt;0,"Department hierarchy mismatch identified",IF(COUNTIF(Cost_Center_Map!B:B,A21)=0,"No mapped cost center identified","Mapped successfully"))</f>
        <v>Department hierarchy mismatch identified</v>
      </c>
      <c r="G21" s="2" t="str">
        <f t="shared" si="2"/>
        <v>Minor variance noted</v>
      </c>
    </row>
    <row r="22" spans="1:7" x14ac:dyDescent="0.35">
      <c r="A22" s="2" t="s">
        <v>151</v>
      </c>
      <c r="B22" s="26">
        <f>SUMIFS(Forecast_Submissions!G:G,Forecast_Submissions!B:B,A22)</f>
        <v>248000</v>
      </c>
      <c r="C22" s="26">
        <f>SUMIFS(Anaplan_Export!F:F,Anaplan_Export!C:C,A22)</f>
        <v>283000</v>
      </c>
      <c r="D22" s="26">
        <f t="shared" si="0"/>
        <v>-35000</v>
      </c>
      <c r="E22" s="24">
        <f t="shared" si="1"/>
        <v>-0.12367491166077739</v>
      </c>
      <c r="F22" s="2" t="str">
        <f>IF(COUNTIF(Dept_Hierarchy!B:B,A22)&gt;0,"Department hierarchy mismatch identified",IF(COUNTIF(Cost_Center_Map!B:B,A22)=0,"No mapped cost center identified","Mapped successfully"))</f>
        <v>Department hierarchy mismatch identified</v>
      </c>
      <c r="G22" s="2" t="str">
        <f t="shared" si="2"/>
        <v>Minor variance noted</v>
      </c>
    </row>
    <row r="23" spans="1:7" x14ac:dyDescent="0.35">
      <c r="A23" s="2" t="s">
        <v>87</v>
      </c>
      <c r="B23" s="26">
        <f>SUMIFS(Forecast_Submissions!G:G,Forecast_Submissions!B:B,A23)</f>
        <v>47000</v>
      </c>
      <c r="C23" s="26">
        <f>SUMIFS(Anaplan_Export!F:F,Anaplan_Export!C:C,A23)</f>
        <v>72000</v>
      </c>
      <c r="D23" s="26">
        <f t="shared" si="0"/>
        <v>-25000</v>
      </c>
      <c r="E23" s="24">
        <f t="shared" si="1"/>
        <v>-0.34722222222222221</v>
      </c>
      <c r="F23" s="2" t="str">
        <f>IF(COUNTIF(Dept_Hierarchy!B:B,A23)&gt;0,"Department hierarchy mismatch identified",IF(COUNTIF(Cost_Center_Map!B:B,A23)=0,"No mapped cost center identified","Mapped successfully"))</f>
        <v>Department hierarchy mismatch identified</v>
      </c>
      <c r="G23" s="2" t="str">
        <f t="shared" si="2"/>
        <v>Minor variance noted</v>
      </c>
    </row>
    <row r="24" spans="1:7" x14ac:dyDescent="0.35">
      <c r="A24" s="2" t="s">
        <v>52</v>
      </c>
      <c r="B24" s="26">
        <f>SUMIFS(Forecast_Submissions!G:G,Forecast_Submissions!B:B,A24)</f>
        <v>41000</v>
      </c>
      <c r="C24" s="26">
        <f>SUMIFS(Anaplan_Export!F:F,Anaplan_Export!C:C,A24)</f>
        <v>49000</v>
      </c>
      <c r="D24" s="26">
        <f t="shared" si="0"/>
        <v>-8000</v>
      </c>
      <c r="E24" s="24">
        <f t="shared" si="1"/>
        <v>-0.16326530612244897</v>
      </c>
      <c r="F24" s="2" t="str">
        <f>IF(COUNTIF(Dept_Hierarchy!B:B,A24)&gt;0,"Department hierarchy mismatch identified",IF(COUNTIF(Cost_Center_Map!B:B,A24)=0,"No mapped cost center identified","Mapped successfully"))</f>
        <v>Department hierarchy mismatch identified</v>
      </c>
      <c r="G24" s="2" t="str">
        <f t="shared" si="2"/>
        <v>Minor variance noted</v>
      </c>
    </row>
    <row r="25" spans="1:7" x14ac:dyDescent="0.35">
      <c r="A25" s="2" t="s">
        <v>122</v>
      </c>
      <c r="B25" s="26">
        <f>SUMIFS(Forecast_Submissions!G:G,Forecast_Submissions!B:B,A25)</f>
        <v>51000</v>
      </c>
      <c r="C25" s="26">
        <f>SUMIFS(Anaplan_Export!F:F,Anaplan_Export!C:C,A25)</f>
        <v>52000</v>
      </c>
      <c r="D25" s="26">
        <f t="shared" si="0"/>
        <v>-1000</v>
      </c>
      <c r="E25" s="24">
        <f t="shared" si="1"/>
        <v>-1.9230769230769232E-2</v>
      </c>
      <c r="F25" s="2" t="str">
        <f>IF(COUNTIF(Dept_Hierarchy!B:B,A25)&gt;0,"Department hierarchy mismatch identified",IF(COUNTIF(Cost_Center_Map!B:B,A25)=0,"No mapped cost center identified","Mapped successfully"))</f>
        <v>Department hierarchy mismatch identified</v>
      </c>
      <c r="G25" s="2" t="str">
        <f t="shared" si="2"/>
        <v>Minor variance noted</v>
      </c>
    </row>
    <row r="26" spans="1:7" x14ac:dyDescent="0.35">
      <c r="A26" s="2" t="s">
        <v>100</v>
      </c>
      <c r="B26" s="26">
        <f>SUMIFS(Forecast_Submissions!G:G,Forecast_Submissions!B:B,A26)</f>
        <v>59000</v>
      </c>
      <c r="C26" s="26">
        <f>SUMIFS(Anaplan_Export!F:F,Anaplan_Export!C:C,A26)</f>
        <v>139000</v>
      </c>
      <c r="D26" s="26">
        <f t="shared" si="0"/>
        <v>-80000</v>
      </c>
      <c r="E26" s="24">
        <f t="shared" si="1"/>
        <v>-0.57553956834532372</v>
      </c>
      <c r="F26" s="2" t="str">
        <f>IF(COUNTIF(Dept_Hierarchy!B:B,A26)&gt;0,"Department hierarchy mismatch identified",IF(COUNTIF(Cost_Center_Map!B:B,A26)=0,"No mapped cost center identified","Mapped successfully"))</f>
        <v>Department hierarchy mismatch identified</v>
      </c>
      <c r="G26" s="2" t="str">
        <f t="shared" si="2"/>
        <v>Material reconciliation variance requires review</v>
      </c>
    </row>
    <row r="27" spans="1:7" x14ac:dyDescent="0.35">
      <c r="A27" s="2" t="s">
        <v>147</v>
      </c>
      <c r="B27" s="26">
        <f>SUMIFS(Forecast_Submissions!G:G,Forecast_Submissions!B:B,A27)</f>
        <v>76000</v>
      </c>
      <c r="C27" s="26">
        <f>SUMIFS(Anaplan_Export!F:F,Anaplan_Export!C:C,A27)</f>
        <v>116000</v>
      </c>
      <c r="D27" s="26">
        <f t="shared" si="0"/>
        <v>-40000</v>
      </c>
      <c r="E27" s="24">
        <f t="shared" si="1"/>
        <v>-0.34482758620689657</v>
      </c>
      <c r="F27" s="2" t="str">
        <f>IF(COUNTIF(Dept_Hierarchy!B:B,A27)&gt;0,"Department hierarchy mismatch identified",IF(COUNTIF(Cost_Center_Map!B:B,A27)=0,"No mapped cost center identified","Mapped successfully"))</f>
        <v>Department hierarchy mismatch identified</v>
      </c>
      <c r="G27" s="2" t="str">
        <f t="shared" si="2"/>
        <v>Minor variance noted</v>
      </c>
    </row>
    <row r="28" spans="1:7" x14ac:dyDescent="0.35">
      <c r="A28" s="2" t="s">
        <v>130</v>
      </c>
      <c r="B28" s="26">
        <f>SUMIFS(Forecast_Submissions!G:G,Forecast_Submissions!B:B,A28)</f>
        <v>212000</v>
      </c>
      <c r="C28" s="26">
        <f>SUMIFS(Anaplan_Export!F:F,Anaplan_Export!C:C,A28)</f>
        <v>224000</v>
      </c>
      <c r="D28" s="26">
        <f t="shared" si="0"/>
        <v>-12000</v>
      </c>
      <c r="E28" s="24">
        <f t="shared" si="1"/>
        <v>-5.3571428571428568E-2</v>
      </c>
      <c r="F28" s="2" t="str">
        <f>IF(COUNTIF(Dept_Hierarchy!B:B,A28)&gt;0,"Department hierarchy mismatch identified",IF(COUNTIF(Cost_Center_Map!B:B,A28)=0,"No mapped cost center identified","Mapped successfully"))</f>
        <v>Department hierarchy mismatch identified</v>
      </c>
      <c r="G28" s="2" t="str">
        <f t="shared" si="2"/>
        <v>Minor variance noted</v>
      </c>
    </row>
    <row r="29" spans="1:7" x14ac:dyDescent="0.35">
      <c r="A29" s="2" t="s">
        <v>172</v>
      </c>
      <c r="B29" s="26">
        <f>SUMIFS(Forecast_Submissions!G:G,Forecast_Submissions!B:B,A29)</f>
        <v>78000</v>
      </c>
      <c r="C29" s="26">
        <f>SUMIFS(Anaplan_Export!F:F,Anaplan_Export!C:C,A29)</f>
        <v>112000</v>
      </c>
      <c r="D29" s="26">
        <f t="shared" si="0"/>
        <v>-34000</v>
      </c>
      <c r="E29" s="24">
        <f t="shared" si="1"/>
        <v>-0.30357142857142855</v>
      </c>
      <c r="F29" s="2" t="str">
        <f>IF(COUNTIF(Dept_Hierarchy!B:B,A29)&gt;0,"Department hierarchy mismatch identified",IF(COUNTIF(Cost_Center_Map!B:B,A29)=0,"No mapped cost center identified","Mapped successfully"))</f>
        <v>Department hierarchy mismatch identified</v>
      </c>
      <c r="G29" s="2" t="str">
        <f t="shared" si="2"/>
        <v>Minor variance noted</v>
      </c>
    </row>
    <row r="30" spans="1:7" x14ac:dyDescent="0.35">
      <c r="A30" s="2" t="s">
        <v>91</v>
      </c>
      <c r="B30" s="26">
        <f>SUMIFS(Forecast_Submissions!G:G,Forecast_Submissions!B:B,A30)</f>
        <v>88000</v>
      </c>
      <c r="C30" s="26">
        <f>SUMIFS(Anaplan_Export!F:F,Anaplan_Export!C:C,A30)</f>
        <v>73000</v>
      </c>
      <c r="D30" s="26">
        <f t="shared" si="0"/>
        <v>15000</v>
      </c>
      <c r="E30" s="24">
        <f t="shared" si="1"/>
        <v>0.20547945205479451</v>
      </c>
      <c r="F30" s="2" t="str">
        <f>IF(COUNTIF(Dept_Hierarchy!B:B,A30)&gt;0,"Department hierarchy mismatch identified",IF(COUNTIF(Cost_Center_Map!B:B,A30)=0,"No mapped cost center identified","Mapped successfully"))</f>
        <v>Department hierarchy mismatch identified</v>
      </c>
      <c r="G30" s="2" t="str">
        <f t="shared" si="2"/>
        <v>Minor variance noted</v>
      </c>
    </row>
    <row r="31" spans="1:7" x14ac:dyDescent="0.35">
      <c r="A31" s="2" t="s">
        <v>96</v>
      </c>
      <c r="B31" s="26">
        <f>SUMIFS(Forecast_Submissions!G:G,Forecast_Submissions!B:B,A31)</f>
        <v>71000</v>
      </c>
      <c r="C31" s="26">
        <f>SUMIFS(Anaplan_Export!F:F,Anaplan_Export!C:C,A31)</f>
        <v>69000</v>
      </c>
      <c r="D31" s="26">
        <f t="shared" si="0"/>
        <v>2000</v>
      </c>
      <c r="E31" s="24">
        <f t="shared" si="1"/>
        <v>2.8985507246376812E-2</v>
      </c>
      <c r="F31" s="2" t="str">
        <f>IF(COUNTIF(Dept_Hierarchy!B:B,A31)&gt;0,"Department hierarchy mismatch identified",IF(COUNTIF(Cost_Center_Map!B:B,A31)=0,"No mapped cost center identified","Mapped successfully"))</f>
        <v>Department hierarchy mismatch identified</v>
      </c>
      <c r="G31" s="2" t="str">
        <f t="shared" si="2"/>
        <v>Minor variance noted</v>
      </c>
    </row>
    <row r="32" spans="1:7" x14ac:dyDescent="0.35">
      <c r="A32" s="2" t="s">
        <v>186</v>
      </c>
      <c r="B32" s="26">
        <f>SUMIFS(Forecast_Submissions!G:G,Forecast_Submissions!B:B,A32)</f>
        <v>156000</v>
      </c>
      <c r="C32" s="26">
        <f>SUMIFS(Anaplan_Export!F:F,Anaplan_Export!C:C,A32)</f>
        <v>316000</v>
      </c>
      <c r="D32" s="26">
        <f t="shared" si="0"/>
        <v>-160000</v>
      </c>
      <c r="E32" s="24">
        <f t="shared" si="1"/>
        <v>-0.50632911392405067</v>
      </c>
      <c r="F32" s="2" t="str">
        <f>IF(COUNTIF(Dept_Hierarchy!B:B,A32)&gt;0,"Department hierarchy mismatch identified",IF(COUNTIF(Cost_Center_Map!B:B,A32)=0,"No mapped cost center identified","Mapped successfully"))</f>
        <v>Department hierarchy mismatch identified</v>
      </c>
      <c r="G32" s="2" t="str">
        <f t="shared" si="2"/>
        <v>Material reconciliation variance requires review</v>
      </c>
    </row>
    <row r="33" spans="1:7" x14ac:dyDescent="0.35">
      <c r="A33" s="2" t="s">
        <v>117</v>
      </c>
      <c r="B33" s="26">
        <f>SUMIFS(Forecast_Submissions!G:G,Forecast_Submissions!B:B,A33)</f>
        <v>72000</v>
      </c>
      <c r="C33" s="26">
        <f>SUMIFS(Anaplan_Export!F:F,Anaplan_Export!C:C,A33)</f>
        <v>89000</v>
      </c>
      <c r="D33" s="26">
        <f t="shared" si="0"/>
        <v>-17000</v>
      </c>
      <c r="E33" s="24">
        <f t="shared" si="1"/>
        <v>-0.19101123595505617</v>
      </c>
      <c r="F33" s="2" t="str">
        <f>IF(COUNTIF(Dept_Hierarchy!B:B,A33)&gt;0,"Department hierarchy mismatch identified",IF(COUNTIF(Cost_Center_Map!B:B,A33)=0,"No mapped cost center identified","Mapped successfully"))</f>
        <v>Department hierarchy mismatch identified</v>
      </c>
      <c r="G33" s="2" t="str">
        <f t="shared" si="2"/>
        <v>Minor variance noted</v>
      </c>
    </row>
    <row r="34" spans="1:7" x14ac:dyDescent="0.35">
      <c r="A34" s="2" t="s">
        <v>82</v>
      </c>
      <c r="B34" s="26">
        <f>SUMIFS(Forecast_Submissions!G:G,Forecast_Submissions!B:B,A34)</f>
        <v>62000</v>
      </c>
      <c r="C34" s="26">
        <f>SUMIFS(Anaplan_Export!F:F,Anaplan_Export!C:C,A34)</f>
        <v>61000</v>
      </c>
      <c r="D34" s="26">
        <f t="shared" si="0"/>
        <v>1000</v>
      </c>
      <c r="E34" s="24">
        <f t="shared" si="1"/>
        <v>1.6393442622950821E-2</v>
      </c>
      <c r="F34" s="2" t="str">
        <f>IF(COUNTIF(Dept_Hierarchy!B:B,A34)&gt;0,"Department hierarchy mismatch identified",IF(COUNTIF(Cost_Center_Map!B:B,A34)=0,"No mapped cost center identified","Mapped successfully"))</f>
        <v>Department hierarchy mismatch identified</v>
      </c>
      <c r="G34" s="2" t="str">
        <f t="shared" si="2"/>
        <v>Minor variance noted</v>
      </c>
    </row>
    <row r="35" spans="1:7" x14ac:dyDescent="0.35">
      <c r="A35" s="2" t="s">
        <v>181</v>
      </c>
      <c r="B35" s="26">
        <f>SUMIFS(Forecast_Submissions!G:G,Forecast_Submissions!B:B,A35)</f>
        <v>44000</v>
      </c>
      <c r="C35" s="26">
        <f>SUMIFS(Anaplan_Export!F:F,Anaplan_Export!C:C,A35)</f>
        <v>57000</v>
      </c>
      <c r="D35" s="26">
        <f t="shared" si="0"/>
        <v>-13000</v>
      </c>
      <c r="E35" s="24">
        <f t="shared" si="1"/>
        <v>-0.22807017543859648</v>
      </c>
      <c r="F35" s="2" t="str">
        <f>IF(COUNTIF(Dept_Hierarchy!B:B,A35)&gt;0,"Department hierarchy mismatch identified",IF(COUNTIF(Cost_Center_Map!B:B,A35)=0,"No mapped cost center identified","Mapped successfully"))</f>
        <v>Department hierarchy mismatch identified</v>
      </c>
      <c r="G35" s="2" t="str">
        <f t="shared" si="2"/>
        <v>Minor variance noted</v>
      </c>
    </row>
    <row r="36" spans="1:7" x14ac:dyDescent="0.35">
      <c r="A36" s="2" t="s">
        <v>78</v>
      </c>
      <c r="B36" s="26">
        <f>SUMIFS(Forecast_Submissions!G:G,Forecast_Submissions!B:B,A36)</f>
        <v>54000</v>
      </c>
      <c r="C36" s="26">
        <f>SUMIFS(Anaplan_Export!F:F,Anaplan_Export!C:C,A36)</f>
        <v>66000</v>
      </c>
      <c r="D36" s="26">
        <f t="shared" si="0"/>
        <v>-12000</v>
      </c>
      <c r="E36" s="24">
        <f t="shared" si="1"/>
        <v>-0.18181818181818182</v>
      </c>
      <c r="F36" s="2" t="str">
        <f>IF(COUNTIF(Dept_Hierarchy!B:B,A36)&gt;0,"Department hierarchy mismatch identified",IF(COUNTIF(Cost_Center_Map!B:B,A36)=0,"No mapped cost center identified","Mapped successfully"))</f>
        <v>Department hierarchy mismatch identified</v>
      </c>
      <c r="G36" s="2" t="str">
        <f t="shared" si="2"/>
        <v>Minor variance noted</v>
      </c>
    </row>
  </sheetData>
  <conditionalFormatting sqref="D2:D36">
    <cfRule type="cellIs" dxfId="11" priority="1" operator="greaterThan">
      <formula>50000</formula>
    </cfRule>
  </conditionalFormatting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6"/>
  <sheetViews>
    <sheetView workbookViewId="0">
      <selection activeCell="B23" sqref="B23"/>
    </sheetView>
  </sheetViews>
  <sheetFormatPr defaultRowHeight="15.5" x14ac:dyDescent="0.35"/>
  <cols>
    <col min="1" max="5" width="40" style="2" customWidth="1"/>
    <col min="6" max="16384" width="8.7265625" style="2"/>
  </cols>
  <sheetData>
    <row r="1" spans="1:5" x14ac:dyDescent="0.35">
      <c r="A1" s="17" t="s">
        <v>896</v>
      </c>
      <c r="B1" s="17" t="s">
        <v>897</v>
      </c>
      <c r="C1" s="17" t="s">
        <v>898</v>
      </c>
      <c r="D1" s="17" t="s">
        <v>899</v>
      </c>
      <c r="E1" s="17" t="s">
        <v>900</v>
      </c>
    </row>
    <row r="2" spans="1:5" x14ac:dyDescent="0.35">
      <c r="A2" s="2">
        <v>10015</v>
      </c>
      <c r="B2" s="2" t="s">
        <v>36</v>
      </c>
      <c r="C2" s="2" t="s">
        <v>671</v>
      </c>
      <c r="D2" s="2" t="str">
        <f>IF(COUNTIF(Cost_Center_Map!A:A,A2)&gt;0,"Yes","No")</f>
        <v>No</v>
      </c>
      <c r="E2" s="2" t="str">
        <f t="shared" ref="E2:E36" si="0">IF(B2&lt;&gt;C2,"Hierarchy renamed / classification mismatch","No issue noted")</f>
        <v>Hierarchy renamed / classification mismatch</v>
      </c>
    </row>
    <row r="3" spans="1:5" x14ac:dyDescent="0.35">
      <c r="A3" s="2">
        <v>10042</v>
      </c>
      <c r="B3" s="2" t="s">
        <v>46</v>
      </c>
      <c r="C3" s="2" t="s">
        <v>674</v>
      </c>
      <c r="D3" s="2" t="str">
        <f>IF(COUNTIF(Cost_Center_Map!A:A,A3)&gt;0,"Yes","No")</f>
        <v>No</v>
      </c>
      <c r="E3" s="2" t="str">
        <f t="shared" si="0"/>
        <v>Hierarchy renamed / classification mismatch</v>
      </c>
    </row>
    <row r="4" spans="1:5" x14ac:dyDescent="0.35">
      <c r="A4" s="2">
        <v>10188</v>
      </c>
      <c r="B4" s="2" t="s">
        <v>52</v>
      </c>
      <c r="C4" s="2" t="s">
        <v>677</v>
      </c>
      <c r="D4" s="2" t="str">
        <f>IF(COUNTIF(Cost_Center_Map!A:A,A4)&gt;0,"Yes","No")</f>
        <v>No</v>
      </c>
      <c r="E4" s="2" t="str">
        <f t="shared" si="0"/>
        <v>Hierarchy renamed / classification mismatch</v>
      </c>
    </row>
    <row r="5" spans="1:5" x14ac:dyDescent="0.35">
      <c r="A5" s="2">
        <v>10231</v>
      </c>
      <c r="B5" s="2" t="s">
        <v>57</v>
      </c>
      <c r="C5" s="2" t="s">
        <v>134</v>
      </c>
      <c r="D5" s="2" t="str">
        <f>IF(COUNTIF(Cost_Center_Map!A:A,A5)&gt;0,"Yes","No")</f>
        <v>No</v>
      </c>
      <c r="E5" s="2" t="str">
        <f t="shared" si="0"/>
        <v>Hierarchy renamed / classification mismatch</v>
      </c>
    </row>
    <row r="6" spans="1:5" x14ac:dyDescent="0.35">
      <c r="A6" s="2">
        <v>10490</v>
      </c>
      <c r="B6" s="2" t="s">
        <v>62</v>
      </c>
      <c r="C6" s="2" t="s">
        <v>681</v>
      </c>
      <c r="D6" s="2" t="str">
        <f>IF(COUNTIF(Cost_Center_Map!A:A,A6)&gt;0,"Yes","No")</f>
        <v>No</v>
      </c>
      <c r="E6" s="2" t="str">
        <f t="shared" si="0"/>
        <v>Hierarchy renamed / classification mismatch</v>
      </c>
    </row>
    <row r="7" spans="1:5" x14ac:dyDescent="0.35">
      <c r="A7" s="2">
        <v>11005</v>
      </c>
      <c r="B7" s="2" t="s">
        <v>68</v>
      </c>
      <c r="C7" s="2" t="s">
        <v>682</v>
      </c>
      <c r="D7" s="2" t="str">
        <f>IF(COUNTIF(Cost_Center_Map!A:A,A7)&gt;0,"Yes","No")</f>
        <v>No</v>
      </c>
      <c r="E7" s="2" t="str">
        <f t="shared" si="0"/>
        <v>Hierarchy renamed / classification mismatch</v>
      </c>
    </row>
    <row r="8" spans="1:5" x14ac:dyDescent="0.35">
      <c r="A8" s="2">
        <v>11127</v>
      </c>
      <c r="B8" s="2" t="s">
        <v>72</v>
      </c>
      <c r="C8" s="2" t="s">
        <v>682</v>
      </c>
      <c r="D8" s="2" t="str">
        <f>IF(COUNTIF(Cost_Center_Map!A:A,A8)&gt;0,"Yes","No")</f>
        <v>No</v>
      </c>
      <c r="E8" s="2" t="str">
        <f t="shared" si="0"/>
        <v>Hierarchy renamed / classification mismatch</v>
      </c>
    </row>
    <row r="9" spans="1:5" x14ac:dyDescent="0.35">
      <c r="A9" s="2">
        <v>11284</v>
      </c>
      <c r="B9" s="2" t="s">
        <v>78</v>
      </c>
      <c r="C9" s="2" t="s">
        <v>136</v>
      </c>
      <c r="D9" s="2" t="str">
        <f>IF(COUNTIF(Cost_Center_Map!A:A,A9)&gt;0,"Yes","No")</f>
        <v>No</v>
      </c>
      <c r="E9" s="2" t="str">
        <f t="shared" si="0"/>
        <v>Hierarchy renamed / classification mismatch</v>
      </c>
    </row>
    <row r="10" spans="1:5" x14ac:dyDescent="0.35">
      <c r="A10" s="2">
        <v>11316</v>
      </c>
      <c r="B10" s="2" t="s">
        <v>82</v>
      </c>
      <c r="C10" s="2" t="s">
        <v>685</v>
      </c>
      <c r="D10" s="2" t="str">
        <f>IF(COUNTIF(Cost_Center_Map!A:A,A10)&gt;0,"Yes","No")</f>
        <v>No</v>
      </c>
      <c r="E10" s="2" t="str">
        <f t="shared" si="0"/>
        <v>Hierarchy renamed / classification mismatch</v>
      </c>
    </row>
    <row r="11" spans="1:5" x14ac:dyDescent="0.35">
      <c r="A11" s="2">
        <v>11472</v>
      </c>
      <c r="B11" s="2" t="s">
        <v>87</v>
      </c>
      <c r="C11" s="2" t="s">
        <v>85</v>
      </c>
      <c r="D11" s="2" t="str">
        <f>IF(COUNTIF(Cost_Center_Map!A:A,A11)&gt;0,"Yes","No")</f>
        <v>No</v>
      </c>
      <c r="E11" s="2" t="str">
        <f t="shared" si="0"/>
        <v>Hierarchy renamed / classification mismatch</v>
      </c>
    </row>
    <row r="12" spans="1:5" x14ac:dyDescent="0.35">
      <c r="A12" s="2">
        <v>11805</v>
      </c>
      <c r="B12" s="2" t="s">
        <v>91</v>
      </c>
      <c r="C12" s="2" t="s">
        <v>687</v>
      </c>
      <c r="D12" s="2" t="str">
        <f>IF(COUNTIF(Cost_Center_Map!A:A,A12)&gt;0,"Yes","No")</f>
        <v>No</v>
      </c>
      <c r="E12" s="2" t="str">
        <f t="shared" si="0"/>
        <v>Hierarchy renamed / classification mismatch</v>
      </c>
    </row>
    <row r="13" spans="1:5" x14ac:dyDescent="0.35">
      <c r="A13" s="2">
        <v>12144</v>
      </c>
      <c r="B13" s="2" t="s">
        <v>96</v>
      </c>
      <c r="C13" s="2" t="s">
        <v>145</v>
      </c>
      <c r="D13" s="2" t="str">
        <f>IF(COUNTIF(Cost_Center_Map!A:A,A13)&gt;0,"Yes","No")</f>
        <v>No</v>
      </c>
      <c r="E13" s="2" t="str">
        <f t="shared" si="0"/>
        <v>Hierarchy renamed / classification mismatch</v>
      </c>
    </row>
    <row r="14" spans="1:5" x14ac:dyDescent="0.35">
      <c r="A14" s="2">
        <v>22018</v>
      </c>
      <c r="B14" s="2" t="s">
        <v>100</v>
      </c>
      <c r="C14" s="2" t="s">
        <v>688</v>
      </c>
      <c r="D14" s="2" t="str">
        <f>IF(COUNTIF(Cost_Center_Map!A:A,A14)&gt;0,"Yes","No")</f>
        <v>No</v>
      </c>
      <c r="E14" s="2" t="str">
        <f t="shared" si="0"/>
        <v>Hierarchy renamed / classification mismatch</v>
      </c>
    </row>
    <row r="15" spans="1:5" x14ac:dyDescent="0.35">
      <c r="A15" s="2">
        <v>22107</v>
      </c>
      <c r="B15" s="2" t="s">
        <v>104</v>
      </c>
      <c r="C15" s="2" t="s">
        <v>85</v>
      </c>
      <c r="D15" s="2" t="str">
        <f>IF(COUNTIF(Cost_Center_Map!A:A,A15)&gt;0,"Yes","No")</f>
        <v>No</v>
      </c>
      <c r="E15" s="2" t="str">
        <f t="shared" si="0"/>
        <v>Hierarchy renamed / classification mismatch</v>
      </c>
    </row>
    <row r="16" spans="1:5" x14ac:dyDescent="0.35">
      <c r="A16" s="2">
        <v>22163</v>
      </c>
      <c r="B16" s="2" t="s">
        <v>108</v>
      </c>
      <c r="C16" s="2" t="s">
        <v>690</v>
      </c>
      <c r="D16" s="2" t="str">
        <f>IF(COUNTIF(Cost_Center_Map!A:A,A16)&gt;0,"Yes","No")</f>
        <v>No</v>
      </c>
      <c r="E16" s="2" t="str">
        <f t="shared" si="0"/>
        <v>Hierarchy renamed / classification mismatch</v>
      </c>
    </row>
    <row r="17" spans="1:5" x14ac:dyDescent="0.35">
      <c r="A17" s="2">
        <v>33102</v>
      </c>
      <c r="B17" s="2" t="s">
        <v>113</v>
      </c>
      <c r="C17" s="2" t="s">
        <v>102</v>
      </c>
      <c r="D17" s="2" t="str">
        <f>IF(COUNTIF(Cost_Center_Map!A:A,A17)&gt;0,"Yes","No")</f>
        <v>No</v>
      </c>
      <c r="E17" s="2" t="str">
        <f t="shared" si="0"/>
        <v>Hierarchy renamed / classification mismatch</v>
      </c>
    </row>
    <row r="18" spans="1:5" x14ac:dyDescent="0.35">
      <c r="A18" s="2">
        <v>33255</v>
      </c>
      <c r="B18" s="2" t="s">
        <v>117</v>
      </c>
      <c r="C18" s="2" t="s">
        <v>691</v>
      </c>
      <c r="D18" s="2" t="str">
        <f>IF(COUNTIF(Cost_Center_Map!A:A,A18)&gt;0,"Yes","No")</f>
        <v>No</v>
      </c>
      <c r="E18" s="2" t="str">
        <f t="shared" si="0"/>
        <v>Hierarchy renamed / classification mismatch</v>
      </c>
    </row>
    <row r="19" spans="1:5" x14ac:dyDescent="0.35">
      <c r="A19" s="2">
        <v>33311</v>
      </c>
      <c r="B19" s="2" t="s">
        <v>122</v>
      </c>
      <c r="C19" s="2" t="s">
        <v>692</v>
      </c>
      <c r="D19" s="2" t="str">
        <f>IF(COUNTIF(Cost_Center_Map!A:A,A19)&gt;0,"Yes","No")</f>
        <v>No</v>
      </c>
      <c r="E19" s="2" t="str">
        <f t="shared" si="0"/>
        <v>Hierarchy renamed / classification mismatch</v>
      </c>
    </row>
    <row r="20" spans="1:5" x14ac:dyDescent="0.35">
      <c r="A20" s="2">
        <v>33490</v>
      </c>
      <c r="B20" s="2" t="s">
        <v>125</v>
      </c>
      <c r="C20" s="2" t="s">
        <v>693</v>
      </c>
      <c r="D20" s="2" t="str">
        <f>IF(COUNTIF(Cost_Center_Map!A:A,A20)&gt;0,"Yes","No")</f>
        <v>No</v>
      </c>
      <c r="E20" s="2" t="str">
        <f t="shared" si="0"/>
        <v>Hierarchy renamed / classification mismatch</v>
      </c>
    </row>
    <row r="21" spans="1:5" x14ac:dyDescent="0.35">
      <c r="A21" s="2">
        <v>44017</v>
      </c>
      <c r="B21" s="2" t="s">
        <v>130</v>
      </c>
      <c r="C21" s="2" t="s">
        <v>134</v>
      </c>
      <c r="D21" s="2" t="str">
        <f>IF(COUNTIF(Cost_Center_Map!A:A,A21)&gt;0,"Yes","No")</f>
        <v>No</v>
      </c>
      <c r="E21" s="2" t="str">
        <f t="shared" si="0"/>
        <v>Hierarchy renamed / classification mismatch</v>
      </c>
    </row>
    <row r="22" spans="1:5" x14ac:dyDescent="0.35">
      <c r="A22" s="2">
        <v>44017</v>
      </c>
      <c r="B22" s="2" t="s">
        <v>130</v>
      </c>
      <c r="C22" s="2" t="s">
        <v>57</v>
      </c>
      <c r="D22" s="2" t="str">
        <f>IF(COUNTIF(Cost_Center_Map!A:A,A22)&gt;0,"Yes","No")</f>
        <v>No</v>
      </c>
      <c r="E22" s="2" t="str">
        <f t="shared" si="0"/>
        <v>Hierarchy renamed / classification mismatch</v>
      </c>
    </row>
    <row r="23" spans="1:5" x14ac:dyDescent="0.35">
      <c r="A23" s="2">
        <v>44128</v>
      </c>
      <c r="B23" s="2" t="s">
        <v>134</v>
      </c>
      <c r="C23" s="2" t="s">
        <v>695</v>
      </c>
      <c r="D23" s="2" t="str">
        <f>IF(COUNTIF(Cost_Center_Map!A:A,A23)&gt;0,"Yes","No")</f>
        <v>No</v>
      </c>
      <c r="E23" s="2" t="str">
        <f t="shared" si="0"/>
        <v>Hierarchy renamed / classification mismatch</v>
      </c>
    </row>
    <row r="24" spans="1:5" x14ac:dyDescent="0.35">
      <c r="A24" s="2">
        <v>44206</v>
      </c>
      <c r="B24" s="2" t="s">
        <v>138</v>
      </c>
      <c r="C24" s="2" t="s">
        <v>696</v>
      </c>
      <c r="D24" s="2" t="str">
        <f>IF(COUNTIF(Cost_Center_Map!A:A,A24)&gt;0,"Yes","No")</f>
        <v>No</v>
      </c>
      <c r="E24" s="2" t="str">
        <f t="shared" si="0"/>
        <v>Hierarchy renamed / classification mismatch</v>
      </c>
    </row>
    <row r="25" spans="1:5" x14ac:dyDescent="0.35">
      <c r="A25" s="2">
        <v>44391</v>
      </c>
      <c r="B25" s="2" t="s">
        <v>142</v>
      </c>
      <c r="C25" s="2" t="s">
        <v>697</v>
      </c>
      <c r="D25" s="2" t="str">
        <f>IF(COUNTIF(Cost_Center_Map!A:A,A25)&gt;0,"Yes","No")</f>
        <v>No</v>
      </c>
      <c r="E25" s="2" t="str">
        <f t="shared" si="0"/>
        <v>Hierarchy renamed / classification mismatch</v>
      </c>
    </row>
    <row r="26" spans="1:5" x14ac:dyDescent="0.35">
      <c r="A26" s="2">
        <v>44435</v>
      </c>
      <c r="B26" s="2" t="s">
        <v>147</v>
      </c>
      <c r="C26" s="2" t="s">
        <v>698</v>
      </c>
      <c r="D26" s="2" t="str">
        <f>IF(COUNTIF(Cost_Center_Map!A:A,A26)&gt;0,"Yes","No")</f>
        <v>No</v>
      </c>
      <c r="E26" s="2" t="str">
        <f t="shared" si="0"/>
        <v>Hierarchy renamed / classification mismatch</v>
      </c>
    </row>
    <row r="27" spans="1:5" x14ac:dyDescent="0.35">
      <c r="A27" s="2">
        <v>88214</v>
      </c>
      <c r="B27" s="2" t="s">
        <v>151</v>
      </c>
      <c r="C27" s="2" t="s">
        <v>699</v>
      </c>
      <c r="D27" s="2" t="str">
        <f>IF(COUNTIF(Cost_Center_Map!A:A,A27)&gt;0,"Yes","No")</f>
        <v>No</v>
      </c>
      <c r="E27" s="2" t="str">
        <f t="shared" si="0"/>
        <v>Hierarchy renamed / classification mismatch</v>
      </c>
    </row>
    <row r="28" spans="1:5" x14ac:dyDescent="0.35">
      <c r="A28" s="2">
        <v>88307</v>
      </c>
      <c r="B28" s="2" t="s">
        <v>155</v>
      </c>
      <c r="C28" s="2" t="s">
        <v>690</v>
      </c>
      <c r="D28" s="2" t="str">
        <f>IF(COUNTIF(Cost_Center_Map!A:A,A28)&gt;0,"Yes","No")</f>
        <v>No</v>
      </c>
      <c r="E28" s="2" t="str">
        <f t="shared" si="0"/>
        <v>Hierarchy renamed / classification mismatch</v>
      </c>
    </row>
    <row r="29" spans="1:5" x14ac:dyDescent="0.35">
      <c r="A29" s="2">
        <v>88462</v>
      </c>
      <c r="B29" s="2" t="s">
        <v>158</v>
      </c>
      <c r="C29" s="2" t="s">
        <v>700</v>
      </c>
      <c r="D29" s="2" t="str">
        <f>IF(COUNTIF(Cost_Center_Map!A:A,A29)&gt;0,"Yes","No")</f>
        <v>No</v>
      </c>
      <c r="E29" s="2" t="str">
        <f t="shared" si="0"/>
        <v>Hierarchy renamed / classification mismatch</v>
      </c>
    </row>
    <row r="30" spans="1:5" x14ac:dyDescent="0.35">
      <c r="A30" s="2">
        <v>88590</v>
      </c>
      <c r="B30" s="2" t="s">
        <v>161</v>
      </c>
      <c r="C30" s="2" t="s">
        <v>701</v>
      </c>
      <c r="D30" s="2" t="str">
        <f>IF(COUNTIF(Cost_Center_Map!A:A,A30)&gt;0,"Yes","No")</f>
        <v>No</v>
      </c>
      <c r="E30" s="2" t="str">
        <f t="shared" si="0"/>
        <v>Hierarchy renamed / classification mismatch</v>
      </c>
    </row>
    <row r="31" spans="1:5" x14ac:dyDescent="0.35">
      <c r="A31" s="2">
        <v>88631</v>
      </c>
      <c r="B31" s="2" t="s">
        <v>120</v>
      </c>
      <c r="C31" s="2" t="s">
        <v>702</v>
      </c>
      <c r="D31" s="2" t="str">
        <f>IF(COUNTIF(Cost_Center_Map!A:A,A31)&gt;0,"Yes","No")</f>
        <v>No</v>
      </c>
      <c r="E31" s="2" t="str">
        <f t="shared" si="0"/>
        <v>Hierarchy renamed / classification mismatch</v>
      </c>
    </row>
    <row r="32" spans="1:5" x14ac:dyDescent="0.35">
      <c r="A32" s="2">
        <v>90018</v>
      </c>
      <c r="B32" s="2" t="s">
        <v>169</v>
      </c>
      <c r="C32" s="2" t="s">
        <v>145</v>
      </c>
      <c r="D32" s="2" t="str">
        <f>IF(COUNTIF(Cost_Center_Map!A:A,A32)&gt;0,"Yes","No")</f>
        <v>No</v>
      </c>
      <c r="E32" s="2" t="str">
        <f t="shared" si="0"/>
        <v>Hierarchy renamed / classification mismatch</v>
      </c>
    </row>
    <row r="33" spans="1:5" x14ac:dyDescent="0.35">
      <c r="A33" s="2">
        <v>90144</v>
      </c>
      <c r="B33" s="2" t="s">
        <v>172</v>
      </c>
      <c r="C33" s="2" t="s">
        <v>703</v>
      </c>
      <c r="D33" s="2" t="str">
        <f>IF(COUNTIF(Cost_Center_Map!A:A,A33)&gt;0,"Yes","No")</f>
        <v>No</v>
      </c>
      <c r="E33" s="2" t="str">
        <f t="shared" si="0"/>
        <v>Hierarchy renamed / classification mismatch</v>
      </c>
    </row>
    <row r="34" spans="1:5" x14ac:dyDescent="0.35">
      <c r="A34" s="2">
        <v>90277</v>
      </c>
      <c r="B34" s="2" t="s">
        <v>177</v>
      </c>
      <c r="C34" s="2" t="s">
        <v>704</v>
      </c>
      <c r="D34" s="2" t="str">
        <f>IF(COUNTIF(Cost_Center_Map!A:A,A34)&gt;0,"Yes","No")</f>
        <v>No</v>
      </c>
      <c r="E34" s="2" t="str">
        <f t="shared" si="0"/>
        <v>Hierarchy renamed / classification mismatch</v>
      </c>
    </row>
    <row r="35" spans="1:5" x14ac:dyDescent="0.35">
      <c r="A35" s="2">
        <v>90312</v>
      </c>
      <c r="B35" s="2" t="s">
        <v>181</v>
      </c>
      <c r="C35" s="2" t="s">
        <v>145</v>
      </c>
      <c r="D35" s="2" t="str">
        <f>IF(COUNTIF(Cost_Center_Map!A:A,A35)&gt;0,"Yes","No")</f>
        <v>No</v>
      </c>
      <c r="E35" s="2" t="str">
        <f t="shared" si="0"/>
        <v>Hierarchy renamed / classification mismatch</v>
      </c>
    </row>
    <row r="36" spans="1:5" x14ac:dyDescent="0.35">
      <c r="A36" s="2">
        <v>90458</v>
      </c>
      <c r="B36" s="2" t="s">
        <v>186</v>
      </c>
      <c r="C36" s="2" t="s">
        <v>128</v>
      </c>
      <c r="D36" s="2" t="str">
        <f>IF(COUNTIF(Cost_Center_Map!A:A,A36)&gt;0,"Yes","No")</f>
        <v>No</v>
      </c>
      <c r="E36" s="2" t="str">
        <f t="shared" si="0"/>
        <v>Hierarchy renamed / classification mismatch</v>
      </c>
    </row>
  </sheetData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workbookViewId="0">
      <selection activeCell="B23" sqref="B23"/>
    </sheetView>
  </sheetViews>
  <sheetFormatPr defaultRowHeight="15.5" x14ac:dyDescent="0.35"/>
  <cols>
    <col min="1" max="1" width="14" style="2" customWidth="1"/>
    <col min="2" max="2" width="32" style="2" customWidth="1"/>
    <col min="3" max="3" width="27" style="2" customWidth="1"/>
    <col min="4" max="4" width="14" style="2" customWidth="1"/>
    <col min="5" max="5" width="16" style="2" customWidth="1"/>
    <col min="6" max="6" width="17" style="2" customWidth="1"/>
    <col min="7" max="16384" width="8.7265625" style="2"/>
  </cols>
  <sheetData>
    <row r="1" spans="1:6" x14ac:dyDescent="0.35">
      <c r="A1" s="17" t="s">
        <v>21</v>
      </c>
      <c r="B1" s="17" t="s">
        <v>667</v>
      </c>
      <c r="C1" s="17" t="s">
        <v>668</v>
      </c>
      <c r="D1" s="17" t="s">
        <v>669</v>
      </c>
      <c r="E1" s="17" t="s">
        <v>32</v>
      </c>
      <c r="F1" s="17" t="s">
        <v>670</v>
      </c>
    </row>
    <row r="2" spans="1:6" x14ac:dyDescent="0.35">
      <c r="A2" s="2">
        <v>10015</v>
      </c>
      <c r="B2" s="2" t="s">
        <v>36</v>
      </c>
      <c r="C2" s="2" t="s">
        <v>671</v>
      </c>
      <c r="D2" s="2" t="s">
        <v>672</v>
      </c>
      <c r="E2" s="2" t="s">
        <v>65</v>
      </c>
      <c r="F2" s="21" t="s">
        <v>673</v>
      </c>
    </row>
    <row r="3" spans="1:6" x14ac:dyDescent="0.35">
      <c r="A3" s="2">
        <v>10042</v>
      </c>
      <c r="B3" s="2" t="s">
        <v>46</v>
      </c>
      <c r="C3" s="2" t="s">
        <v>674</v>
      </c>
      <c r="D3" s="2" t="s">
        <v>675</v>
      </c>
      <c r="E3" s="2" t="s">
        <v>65</v>
      </c>
      <c r="F3" s="21" t="s">
        <v>676</v>
      </c>
    </row>
    <row r="4" spans="1:6" x14ac:dyDescent="0.35">
      <c r="A4" s="2">
        <v>10188</v>
      </c>
      <c r="B4" s="2" t="s">
        <v>52</v>
      </c>
      <c r="C4" s="2" t="s">
        <v>677</v>
      </c>
      <c r="D4" s="2" t="s">
        <v>672</v>
      </c>
      <c r="E4" s="2" t="s">
        <v>65</v>
      </c>
      <c r="F4" s="21" t="s">
        <v>678</v>
      </c>
    </row>
    <row r="5" spans="1:6" x14ac:dyDescent="0.35">
      <c r="A5" s="2">
        <v>10231</v>
      </c>
      <c r="B5" s="2" t="s">
        <v>57</v>
      </c>
      <c r="C5" s="2" t="s">
        <v>134</v>
      </c>
      <c r="D5" s="2" t="s">
        <v>679</v>
      </c>
      <c r="E5" s="2" t="s">
        <v>65</v>
      </c>
      <c r="F5" s="21" t="s">
        <v>680</v>
      </c>
    </row>
    <row r="6" spans="1:6" x14ac:dyDescent="0.35">
      <c r="A6" s="2">
        <v>10490</v>
      </c>
      <c r="B6" s="2" t="s">
        <v>62</v>
      </c>
      <c r="C6" s="2" t="s">
        <v>681</v>
      </c>
      <c r="D6" s="2" t="s">
        <v>672</v>
      </c>
      <c r="E6" s="2" t="s">
        <v>65</v>
      </c>
      <c r="F6" s="21" t="s">
        <v>673</v>
      </c>
    </row>
    <row r="7" spans="1:6" x14ac:dyDescent="0.35">
      <c r="A7" s="2">
        <v>11005</v>
      </c>
      <c r="B7" s="2" t="s">
        <v>68</v>
      </c>
      <c r="C7" s="2" t="s">
        <v>682</v>
      </c>
      <c r="D7" s="2" t="s">
        <v>683</v>
      </c>
      <c r="E7" s="2" t="s">
        <v>65</v>
      </c>
      <c r="F7" s="21" t="s">
        <v>684</v>
      </c>
    </row>
    <row r="8" spans="1:6" x14ac:dyDescent="0.35">
      <c r="A8" s="2">
        <v>11127</v>
      </c>
      <c r="B8" s="2" t="s">
        <v>72</v>
      </c>
      <c r="C8" s="2" t="s">
        <v>682</v>
      </c>
      <c r="D8" s="2" t="s">
        <v>683</v>
      </c>
      <c r="E8" s="2" t="s">
        <v>65</v>
      </c>
      <c r="F8" s="21" t="s">
        <v>684</v>
      </c>
    </row>
    <row r="9" spans="1:6" x14ac:dyDescent="0.35">
      <c r="A9" s="2">
        <v>11284</v>
      </c>
      <c r="B9" s="2" t="s">
        <v>78</v>
      </c>
      <c r="C9" s="2" t="s">
        <v>136</v>
      </c>
      <c r="D9" s="2" t="s">
        <v>683</v>
      </c>
      <c r="E9" s="2" t="s">
        <v>65</v>
      </c>
      <c r="F9" s="21" t="s">
        <v>676</v>
      </c>
    </row>
    <row r="10" spans="1:6" x14ac:dyDescent="0.35">
      <c r="A10" s="2">
        <v>11316</v>
      </c>
      <c r="B10" s="2" t="s">
        <v>82</v>
      </c>
      <c r="C10" s="2" t="s">
        <v>685</v>
      </c>
      <c r="D10" s="2" t="s">
        <v>683</v>
      </c>
      <c r="E10" s="2" t="s">
        <v>65</v>
      </c>
      <c r="F10" s="21" t="s">
        <v>678</v>
      </c>
    </row>
    <row r="11" spans="1:6" x14ac:dyDescent="0.35">
      <c r="A11" s="2">
        <v>11472</v>
      </c>
      <c r="B11" s="2" t="s">
        <v>87</v>
      </c>
      <c r="C11" s="2" t="s">
        <v>85</v>
      </c>
      <c r="D11" s="2" t="s">
        <v>686</v>
      </c>
      <c r="E11" s="2" t="s">
        <v>65</v>
      </c>
      <c r="F11" s="21" t="s">
        <v>680</v>
      </c>
    </row>
    <row r="12" spans="1:6" x14ac:dyDescent="0.35">
      <c r="A12" s="2">
        <v>11805</v>
      </c>
      <c r="B12" s="2" t="s">
        <v>91</v>
      </c>
      <c r="C12" s="2" t="s">
        <v>687</v>
      </c>
      <c r="D12" s="2" t="s">
        <v>686</v>
      </c>
      <c r="E12" s="2" t="s">
        <v>65</v>
      </c>
      <c r="F12" s="21" t="s">
        <v>680</v>
      </c>
    </row>
    <row r="13" spans="1:6" x14ac:dyDescent="0.35">
      <c r="A13" s="2">
        <v>12144</v>
      </c>
      <c r="B13" s="2" t="s">
        <v>96</v>
      </c>
      <c r="C13" s="2" t="s">
        <v>145</v>
      </c>
      <c r="D13" s="2" t="s">
        <v>683</v>
      </c>
      <c r="E13" s="2" t="s">
        <v>65</v>
      </c>
      <c r="F13" s="21" t="s">
        <v>673</v>
      </c>
    </row>
    <row r="14" spans="1:6" x14ac:dyDescent="0.35">
      <c r="A14" s="2">
        <v>22018</v>
      </c>
      <c r="B14" s="2" t="s">
        <v>100</v>
      </c>
      <c r="C14" s="2" t="s">
        <v>688</v>
      </c>
      <c r="D14" s="2" t="s">
        <v>689</v>
      </c>
      <c r="E14" s="2" t="s">
        <v>65</v>
      </c>
      <c r="F14" s="21" t="s">
        <v>676</v>
      </c>
    </row>
    <row r="15" spans="1:6" x14ac:dyDescent="0.35">
      <c r="A15" s="2">
        <v>22107</v>
      </c>
      <c r="B15" s="2" t="s">
        <v>104</v>
      </c>
      <c r="C15" s="2" t="s">
        <v>85</v>
      </c>
      <c r="D15" s="2" t="s">
        <v>686</v>
      </c>
      <c r="E15" s="2" t="s">
        <v>42</v>
      </c>
      <c r="F15" s="21" t="s">
        <v>678</v>
      </c>
    </row>
    <row r="16" spans="1:6" x14ac:dyDescent="0.35">
      <c r="A16" s="2">
        <v>22163</v>
      </c>
      <c r="B16" s="2" t="s">
        <v>108</v>
      </c>
      <c r="C16" s="2" t="s">
        <v>690</v>
      </c>
      <c r="D16" s="2" t="s">
        <v>689</v>
      </c>
      <c r="E16" s="2" t="s">
        <v>42</v>
      </c>
      <c r="F16" s="21" t="s">
        <v>684</v>
      </c>
    </row>
    <row r="17" spans="1:6" x14ac:dyDescent="0.35">
      <c r="A17" s="2">
        <v>33102</v>
      </c>
      <c r="B17" s="2" t="s">
        <v>113</v>
      </c>
      <c r="C17" s="2" t="s">
        <v>102</v>
      </c>
      <c r="D17" s="2" t="s">
        <v>675</v>
      </c>
      <c r="E17" s="2" t="s">
        <v>65</v>
      </c>
      <c r="F17" s="21" t="s">
        <v>673</v>
      </c>
    </row>
    <row r="18" spans="1:6" x14ac:dyDescent="0.35">
      <c r="A18" s="2">
        <v>33255</v>
      </c>
      <c r="B18" s="2" t="s">
        <v>117</v>
      </c>
      <c r="C18" s="2" t="s">
        <v>691</v>
      </c>
      <c r="D18" s="2" t="s">
        <v>675</v>
      </c>
      <c r="E18" s="2" t="s">
        <v>65</v>
      </c>
      <c r="F18" s="21" t="s">
        <v>676</v>
      </c>
    </row>
    <row r="19" spans="1:6" x14ac:dyDescent="0.35">
      <c r="A19" s="2">
        <v>33311</v>
      </c>
      <c r="B19" s="2" t="s">
        <v>122</v>
      </c>
      <c r="C19" s="2" t="s">
        <v>692</v>
      </c>
      <c r="D19" s="2" t="s">
        <v>675</v>
      </c>
      <c r="E19" s="2" t="s">
        <v>65</v>
      </c>
      <c r="F19" s="21" t="s">
        <v>678</v>
      </c>
    </row>
    <row r="20" spans="1:6" x14ac:dyDescent="0.35">
      <c r="A20" s="2">
        <v>33490</v>
      </c>
      <c r="B20" s="2" t="s">
        <v>125</v>
      </c>
      <c r="C20" s="2" t="s">
        <v>693</v>
      </c>
      <c r="D20" s="2" t="s">
        <v>675</v>
      </c>
      <c r="E20" s="2" t="s">
        <v>65</v>
      </c>
      <c r="F20" s="21" t="s">
        <v>680</v>
      </c>
    </row>
    <row r="21" spans="1:6" x14ac:dyDescent="0.35">
      <c r="A21" s="2">
        <v>44017</v>
      </c>
      <c r="B21" s="2" t="s">
        <v>130</v>
      </c>
      <c r="C21" s="2" t="s">
        <v>134</v>
      </c>
      <c r="D21" s="2" t="s">
        <v>679</v>
      </c>
      <c r="E21" s="2" t="s">
        <v>65</v>
      </c>
      <c r="F21" s="21" t="s">
        <v>676</v>
      </c>
    </row>
    <row r="22" spans="1:6" x14ac:dyDescent="0.35">
      <c r="A22" s="2">
        <v>44017</v>
      </c>
      <c r="B22" s="2" t="s">
        <v>130</v>
      </c>
      <c r="C22" s="2" t="s">
        <v>57</v>
      </c>
      <c r="D22" s="2" t="s">
        <v>679</v>
      </c>
      <c r="E22" s="2" t="s">
        <v>65</v>
      </c>
      <c r="F22" s="21" t="s">
        <v>694</v>
      </c>
    </row>
    <row r="23" spans="1:6" x14ac:dyDescent="0.35">
      <c r="A23" s="2">
        <v>44128</v>
      </c>
      <c r="B23" s="2" t="s">
        <v>134</v>
      </c>
      <c r="C23" s="2" t="s">
        <v>695</v>
      </c>
      <c r="D23" s="2" t="s">
        <v>679</v>
      </c>
      <c r="E23" s="2" t="s">
        <v>42</v>
      </c>
      <c r="F23" s="21" t="s">
        <v>684</v>
      </c>
    </row>
    <row r="24" spans="1:6" x14ac:dyDescent="0.35">
      <c r="A24" s="2">
        <v>44206</v>
      </c>
      <c r="B24" s="2" t="s">
        <v>138</v>
      </c>
      <c r="C24" s="2" t="s">
        <v>696</v>
      </c>
      <c r="D24" s="2" t="s">
        <v>679</v>
      </c>
      <c r="E24" s="2" t="s">
        <v>49</v>
      </c>
      <c r="F24" s="21" t="s">
        <v>680</v>
      </c>
    </row>
    <row r="25" spans="1:6" x14ac:dyDescent="0.35">
      <c r="A25" s="2">
        <v>44391</v>
      </c>
      <c r="B25" s="2" t="s">
        <v>142</v>
      </c>
      <c r="C25" s="2" t="s">
        <v>697</v>
      </c>
      <c r="D25" s="2" t="s">
        <v>679</v>
      </c>
      <c r="E25" s="2" t="s">
        <v>65</v>
      </c>
      <c r="F25" s="21" t="s">
        <v>678</v>
      </c>
    </row>
    <row r="26" spans="1:6" x14ac:dyDescent="0.35">
      <c r="A26" s="2">
        <v>44435</v>
      </c>
      <c r="B26" s="2" t="s">
        <v>147</v>
      </c>
      <c r="C26" s="2" t="s">
        <v>698</v>
      </c>
      <c r="D26" s="2" t="s">
        <v>679</v>
      </c>
      <c r="E26" s="2" t="s">
        <v>65</v>
      </c>
      <c r="F26" s="21" t="s">
        <v>684</v>
      </c>
    </row>
    <row r="27" spans="1:6" x14ac:dyDescent="0.35">
      <c r="A27" s="2">
        <v>88214</v>
      </c>
      <c r="B27" s="2" t="s">
        <v>151</v>
      </c>
      <c r="C27" s="2" t="s">
        <v>699</v>
      </c>
      <c r="D27" s="2" t="s">
        <v>689</v>
      </c>
      <c r="E27" s="2" t="s">
        <v>65</v>
      </c>
      <c r="F27" s="21" t="s">
        <v>676</v>
      </c>
    </row>
    <row r="28" spans="1:6" x14ac:dyDescent="0.35">
      <c r="A28" s="2">
        <v>88307</v>
      </c>
      <c r="B28" s="2" t="s">
        <v>155</v>
      </c>
      <c r="C28" s="2" t="s">
        <v>690</v>
      </c>
      <c r="D28" s="2" t="s">
        <v>689</v>
      </c>
      <c r="E28" s="2" t="s">
        <v>42</v>
      </c>
      <c r="F28" s="21" t="s">
        <v>678</v>
      </c>
    </row>
    <row r="29" spans="1:6" x14ac:dyDescent="0.35">
      <c r="A29" s="2">
        <v>88462</v>
      </c>
      <c r="B29" s="2" t="s">
        <v>158</v>
      </c>
      <c r="C29" s="2" t="s">
        <v>700</v>
      </c>
      <c r="D29" s="2" t="s">
        <v>689</v>
      </c>
      <c r="E29" s="2" t="s">
        <v>65</v>
      </c>
      <c r="F29" s="21" t="s">
        <v>680</v>
      </c>
    </row>
    <row r="30" spans="1:6" x14ac:dyDescent="0.35">
      <c r="A30" s="2">
        <v>88590</v>
      </c>
      <c r="B30" s="2" t="s">
        <v>161</v>
      </c>
      <c r="C30" s="2" t="s">
        <v>701</v>
      </c>
      <c r="D30" s="2" t="s">
        <v>679</v>
      </c>
      <c r="E30" s="2" t="s">
        <v>49</v>
      </c>
      <c r="F30" s="21" t="s">
        <v>684</v>
      </c>
    </row>
    <row r="31" spans="1:6" x14ac:dyDescent="0.35">
      <c r="A31" s="2">
        <v>88631</v>
      </c>
      <c r="B31" s="2" t="s">
        <v>120</v>
      </c>
      <c r="C31" s="2" t="s">
        <v>702</v>
      </c>
      <c r="D31" s="2" t="s">
        <v>689</v>
      </c>
      <c r="E31" s="2" t="s">
        <v>65</v>
      </c>
      <c r="F31" s="21" t="s">
        <v>680</v>
      </c>
    </row>
    <row r="32" spans="1:6" x14ac:dyDescent="0.35">
      <c r="A32" s="2">
        <v>90018</v>
      </c>
      <c r="B32" s="2" t="s">
        <v>169</v>
      </c>
      <c r="C32" s="2" t="s">
        <v>145</v>
      </c>
      <c r="D32" s="2" t="s">
        <v>683</v>
      </c>
      <c r="E32" s="2" t="s">
        <v>65</v>
      </c>
      <c r="F32" s="21" t="s">
        <v>673</v>
      </c>
    </row>
    <row r="33" spans="1:6" x14ac:dyDescent="0.35">
      <c r="A33" s="2">
        <v>90144</v>
      </c>
      <c r="B33" s="2" t="s">
        <v>172</v>
      </c>
      <c r="C33" s="2" t="s">
        <v>703</v>
      </c>
      <c r="D33" s="2" t="s">
        <v>686</v>
      </c>
      <c r="E33" s="2" t="s">
        <v>49</v>
      </c>
      <c r="F33" s="21" t="s">
        <v>694</v>
      </c>
    </row>
    <row r="34" spans="1:6" x14ac:dyDescent="0.35">
      <c r="A34" s="2">
        <v>90277</v>
      </c>
      <c r="B34" s="2" t="s">
        <v>177</v>
      </c>
      <c r="C34" s="2" t="s">
        <v>704</v>
      </c>
      <c r="D34" s="2" t="s">
        <v>686</v>
      </c>
      <c r="E34" s="2" t="s">
        <v>65</v>
      </c>
      <c r="F34" s="21" t="s">
        <v>678</v>
      </c>
    </row>
    <row r="35" spans="1:6" x14ac:dyDescent="0.35">
      <c r="A35" s="2">
        <v>90312</v>
      </c>
      <c r="B35" s="2" t="s">
        <v>181</v>
      </c>
      <c r="C35" s="2" t="s">
        <v>145</v>
      </c>
      <c r="D35" s="2" t="s">
        <v>683</v>
      </c>
      <c r="E35" s="2" t="s">
        <v>65</v>
      </c>
      <c r="F35" s="21" t="s">
        <v>684</v>
      </c>
    </row>
    <row r="36" spans="1:6" x14ac:dyDescent="0.35">
      <c r="A36" s="2">
        <v>90458</v>
      </c>
      <c r="B36" s="2" t="s">
        <v>186</v>
      </c>
      <c r="C36" s="2" t="s">
        <v>128</v>
      </c>
      <c r="D36" s="2" t="s">
        <v>686</v>
      </c>
      <c r="E36" s="2" t="s">
        <v>49</v>
      </c>
      <c r="F36" s="21" t="s">
        <v>705</v>
      </c>
    </row>
  </sheetData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2"/>
  <sheetViews>
    <sheetView topLeftCell="I1" workbookViewId="0">
      <selection activeCell="J2" sqref="J2:J512"/>
    </sheetView>
  </sheetViews>
  <sheetFormatPr defaultRowHeight="15.5" x14ac:dyDescent="0.35"/>
  <cols>
    <col min="1" max="1" width="12.453125" style="2" customWidth="1"/>
    <col min="2" max="3" width="19" style="2" customWidth="1"/>
    <col min="4" max="4" width="32" style="2" customWidth="1"/>
    <col min="5" max="5" width="21" style="2" customWidth="1"/>
    <col min="6" max="6" width="33" style="2" customWidth="1"/>
    <col min="7" max="7" width="30" style="2" customWidth="1"/>
    <col min="8" max="8" width="17" style="2" customWidth="1"/>
    <col min="9" max="9" width="11" style="2" customWidth="1"/>
    <col min="10" max="12" width="22" style="2" customWidth="1"/>
    <col min="13" max="13" width="11" style="2" customWidth="1"/>
    <col min="14" max="14" width="16" style="2" customWidth="1"/>
    <col min="15" max="15" width="17" style="2" customWidth="1"/>
    <col min="16" max="16" width="26" style="2" customWidth="1"/>
    <col min="17" max="17" width="17" style="2" customWidth="1"/>
    <col min="18" max="16384" width="8.7265625" style="2"/>
  </cols>
  <sheetData>
    <row r="1" spans="1:17" x14ac:dyDescent="0.35">
      <c r="A1" s="17" t="s">
        <v>19</v>
      </c>
      <c r="B1" s="17" t="s">
        <v>20</v>
      </c>
      <c r="C1" s="17" t="s">
        <v>21</v>
      </c>
      <c r="D1" s="17" t="s">
        <v>22</v>
      </c>
      <c r="E1" s="17" t="s">
        <v>23</v>
      </c>
      <c r="F1" s="17" t="s">
        <v>24</v>
      </c>
      <c r="G1" s="17" t="s">
        <v>25</v>
      </c>
      <c r="H1" s="17" t="s">
        <v>26</v>
      </c>
      <c r="I1" s="17" t="s">
        <v>27</v>
      </c>
      <c r="J1" s="17" t="s">
        <v>28</v>
      </c>
      <c r="K1" s="17" t="s">
        <v>29</v>
      </c>
      <c r="L1" s="17" t="s">
        <v>30</v>
      </c>
      <c r="M1" s="17" t="s">
        <v>31</v>
      </c>
      <c r="N1" s="17" t="s">
        <v>32</v>
      </c>
      <c r="O1" s="17" t="s">
        <v>33</v>
      </c>
      <c r="P1" s="17" t="s">
        <v>34</v>
      </c>
      <c r="Q1" s="17" t="s">
        <v>35</v>
      </c>
    </row>
    <row r="2" spans="1:17" x14ac:dyDescent="0.35">
      <c r="A2" s="22">
        <v>45802</v>
      </c>
      <c r="B2" s="2">
        <v>1000</v>
      </c>
      <c r="C2" s="2">
        <v>10015</v>
      </c>
      <c r="D2" s="2" t="s">
        <v>36</v>
      </c>
      <c r="E2" s="2">
        <v>61018</v>
      </c>
      <c r="F2" s="2" t="s">
        <v>37</v>
      </c>
      <c r="G2" s="2" t="s">
        <v>38</v>
      </c>
      <c r="H2" s="2" t="s">
        <v>39</v>
      </c>
      <c r="I2" s="2" t="s">
        <v>40</v>
      </c>
      <c r="J2" s="25">
        <v>169914.48933548099</v>
      </c>
      <c r="K2" s="23">
        <v>45736</v>
      </c>
      <c r="L2" s="23">
        <v>45739</v>
      </c>
      <c r="M2" s="2" t="s">
        <v>41</v>
      </c>
      <c r="N2" s="2" t="s">
        <v>42</v>
      </c>
      <c r="O2" s="2" t="s">
        <v>43</v>
      </c>
      <c r="P2" s="2" t="s">
        <v>44</v>
      </c>
      <c r="Q2" s="2" t="s">
        <v>45</v>
      </c>
    </row>
    <row r="3" spans="1:17" x14ac:dyDescent="0.35">
      <c r="A3" s="22">
        <v>45863</v>
      </c>
      <c r="B3" s="2">
        <v>1000</v>
      </c>
      <c r="C3" s="2">
        <v>10042</v>
      </c>
      <c r="D3" s="2" t="s">
        <v>46</v>
      </c>
      <c r="E3" s="2">
        <v>62035</v>
      </c>
      <c r="F3" s="2" t="s">
        <v>47</v>
      </c>
      <c r="G3" s="2" t="s">
        <v>48</v>
      </c>
      <c r="H3" s="2" t="s">
        <v>39</v>
      </c>
      <c r="I3" s="2" t="s">
        <v>40</v>
      </c>
      <c r="J3" s="25">
        <v>107368.5513485024</v>
      </c>
      <c r="K3" s="23">
        <v>45783</v>
      </c>
      <c r="L3" s="23">
        <v>45784</v>
      </c>
      <c r="M3" s="2" t="s">
        <v>41</v>
      </c>
      <c r="N3" s="2" t="s">
        <v>49</v>
      </c>
      <c r="O3" s="2" t="s">
        <v>50</v>
      </c>
      <c r="P3" s="2" t="s">
        <v>44</v>
      </c>
      <c r="Q3" s="2" t="s">
        <v>51</v>
      </c>
    </row>
    <row r="4" spans="1:17" x14ac:dyDescent="0.35">
      <c r="A4" s="22">
        <v>45925</v>
      </c>
      <c r="B4" s="2">
        <v>1000</v>
      </c>
      <c r="C4" s="2">
        <v>10188</v>
      </c>
      <c r="D4" s="2" t="s">
        <v>52</v>
      </c>
      <c r="E4" s="2">
        <v>75144</v>
      </c>
      <c r="F4" s="2" t="s">
        <v>53</v>
      </c>
      <c r="G4" s="2" t="s">
        <v>54</v>
      </c>
      <c r="H4" s="2" t="s">
        <v>39</v>
      </c>
      <c r="I4" s="2" t="s">
        <v>40</v>
      </c>
      <c r="J4" s="25">
        <v>-12932.899192677851</v>
      </c>
      <c r="K4" s="23">
        <v>45769</v>
      </c>
      <c r="L4" s="23">
        <v>45769</v>
      </c>
      <c r="M4" s="2" t="s">
        <v>41</v>
      </c>
      <c r="N4" s="2" t="s">
        <v>42</v>
      </c>
      <c r="O4" s="2" t="s">
        <v>55</v>
      </c>
      <c r="P4" s="2" t="s">
        <v>44</v>
      </c>
      <c r="Q4" s="2" t="s">
        <v>56</v>
      </c>
    </row>
    <row r="5" spans="1:17" x14ac:dyDescent="0.35">
      <c r="A5" s="22">
        <v>46016</v>
      </c>
      <c r="B5" s="2">
        <v>1000</v>
      </c>
      <c r="C5" s="2">
        <v>10231</v>
      </c>
      <c r="D5" s="2" t="s">
        <v>57</v>
      </c>
      <c r="E5" s="2">
        <v>66071</v>
      </c>
      <c r="F5" s="2" t="s">
        <v>58</v>
      </c>
      <c r="G5" s="2" t="s">
        <v>59</v>
      </c>
      <c r="H5" s="2" t="s">
        <v>39</v>
      </c>
      <c r="I5" s="2" t="s">
        <v>40</v>
      </c>
      <c r="J5" s="25">
        <v>283873.5729753974</v>
      </c>
      <c r="K5" s="23">
        <v>45942</v>
      </c>
      <c r="L5" s="23">
        <v>45945</v>
      </c>
      <c r="M5" s="2" t="s">
        <v>41</v>
      </c>
      <c r="N5" s="2" t="s">
        <v>42</v>
      </c>
      <c r="O5" s="2" t="s">
        <v>43</v>
      </c>
      <c r="P5" s="2" t="s">
        <v>60</v>
      </c>
      <c r="Q5" s="2" t="s">
        <v>61</v>
      </c>
    </row>
    <row r="6" spans="1:17" x14ac:dyDescent="0.35">
      <c r="A6" s="22">
        <v>45741</v>
      </c>
      <c r="B6" s="2">
        <v>1000</v>
      </c>
      <c r="C6" s="2">
        <v>10490</v>
      </c>
      <c r="D6" s="2" t="s">
        <v>62</v>
      </c>
      <c r="E6" s="2">
        <v>75002</v>
      </c>
      <c r="F6" s="2" t="s">
        <v>63</v>
      </c>
      <c r="G6" s="2" t="s">
        <v>64</v>
      </c>
      <c r="H6" s="2" t="s">
        <v>39</v>
      </c>
      <c r="I6" s="2" t="s">
        <v>40</v>
      </c>
      <c r="J6" s="25">
        <v>128964.9770535748</v>
      </c>
      <c r="K6" s="23">
        <v>45915</v>
      </c>
      <c r="L6" s="23">
        <v>45918</v>
      </c>
      <c r="M6" s="2" t="s">
        <v>41</v>
      </c>
      <c r="N6" s="2" t="s">
        <v>65</v>
      </c>
      <c r="O6" s="2" t="s">
        <v>66</v>
      </c>
      <c r="P6" s="2" t="s">
        <v>60</v>
      </c>
      <c r="Q6" s="2" t="s">
        <v>67</v>
      </c>
    </row>
    <row r="7" spans="1:17" x14ac:dyDescent="0.35">
      <c r="A7" s="22">
        <v>45682</v>
      </c>
      <c r="B7" s="2">
        <v>1010</v>
      </c>
      <c r="C7" s="2">
        <v>11005</v>
      </c>
      <c r="D7" s="2" t="s">
        <v>68</v>
      </c>
      <c r="E7" s="2">
        <v>62214</v>
      </c>
      <c r="F7" s="2" t="s">
        <v>69</v>
      </c>
      <c r="G7" s="2" t="s">
        <v>70</v>
      </c>
      <c r="H7" s="2" t="s">
        <v>39</v>
      </c>
      <c r="I7" s="2" t="s">
        <v>40</v>
      </c>
      <c r="J7" s="25">
        <v>-46434.174194356507</v>
      </c>
      <c r="K7" s="23">
        <v>45723</v>
      </c>
      <c r="L7" s="23">
        <v>45724</v>
      </c>
      <c r="M7" s="2" t="s">
        <v>41</v>
      </c>
      <c r="N7" s="2" t="s">
        <v>49</v>
      </c>
      <c r="O7" s="2" t="s">
        <v>55</v>
      </c>
      <c r="P7" s="2" t="s">
        <v>60</v>
      </c>
      <c r="Q7" s="2" t="s">
        <v>71</v>
      </c>
    </row>
    <row r="8" spans="1:17" x14ac:dyDescent="0.35">
      <c r="A8" s="22">
        <v>45802</v>
      </c>
      <c r="B8" s="2">
        <v>1010</v>
      </c>
      <c r="C8" s="2">
        <v>11127</v>
      </c>
      <c r="D8" s="2" t="s">
        <v>72</v>
      </c>
      <c r="E8" s="2">
        <v>62011</v>
      </c>
      <c r="F8" s="2" t="s">
        <v>73</v>
      </c>
      <c r="G8" s="2" t="s">
        <v>74</v>
      </c>
      <c r="H8" s="2" t="s">
        <v>39</v>
      </c>
      <c r="I8" s="2" t="s">
        <v>40</v>
      </c>
      <c r="J8" s="25">
        <v>85919.400436189113</v>
      </c>
      <c r="K8" s="23">
        <v>45764</v>
      </c>
      <c r="L8" s="23">
        <v>45766</v>
      </c>
      <c r="M8" s="2" t="s">
        <v>41</v>
      </c>
      <c r="N8" s="2" t="s">
        <v>42</v>
      </c>
      <c r="O8" s="2" t="s">
        <v>75</v>
      </c>
      <c r="P8" s="2" t="s">
        <v>76</v>
      </c>
      <c r="Q8" s="2" t="s">
        <v>77</v>
      </c>
    </row>
    <row r="9" spans="1:17" x14ac:dyDescent="0.35">
      <c r="A9" s="22">
        <v>45833</v>
      </c>
      <c r="B9" s="2">
        <v>1010</v>
      </c>
      <c r="C9" s="2">
        <v>11284</v>
      </c>
      <c r="D9" s="2" t="s">
        <v>78</v>
      </c>
      <c r="E9" s="2">
        <v>73144</v>
      </c>
      <c r="F9" s="2" t="s">
        <v>79</v>
      </c>
      <c r="G9" s="2" t="s">
        <v>80</v>
      </c>
      <c r="H9" s="2" t="s">
        <v>39</v>
      </c>
      <c r="I9" s="2" t="s">
        <v>40</v>
      </c>
      <c r="J9" s="25">
        <v>132596.28568558069</v>
      </c>
      <c r="K9" s="23">
        <v>45856</v>
      </c>
      <c r="L9" s="23">
        <v>45859</v>
      </c>
      <c r="M9" s="2" t="s">
        <v>41</v>
      </c>
      <c r="N9" s="2" t="s">
        <v>65</v>
      </c>
      <c r="O9" s="2" t="s">
        <v>75</v>
      </c>
      <c r="P9" s="2" t="s">
        <v>76</v>
      </c>
      <c r="Q9" s="2" t="s">
        <v>81</v>
      </c>
    </row>
    <row r="10" spans="1:17" x14ac:dyDescent="0.35">
      <c r="A10" s="22">
        <v>45986</v>
      </c>
      <c r="B10" s="2">
        <v>1010</v>
      </c>
      <c r="C10" s="2">
        <v>11316</v>
      </c>
      <c r="D10" s="2" t="s">
        <v>82</v>
      </c>
      <c r="E10" s="2">
        <v>62155</v>
      </c>
      <c r="F10" s="2" t="s">
        <v>83</v>
      </c>
      <c r="G10" s="2" t="s">
        <v>84</v>
      </c>
      <c r="H10" s="2" t="s">
        <v>39</v>
      </c>
      <c r="I10" s="2" t="s">
        <v>40</v>
      </c>
      <c r="J10" s="25">
        <v>-10478.386792173929</v>
      </c>
      <c r="K10" s="23">
        <v>45738</v>
      </c>
      <c r="L10" s="23">
        <v>45738</v>
      </c>
      <c r="M10" s="2" t="s">
        <v>41</v>
      </c>
      <c r="N10" s="2" t="s">
        <v>49</v>
      </c>
      <c r="O10" s="2" t="s">
        <v>55</v>
      </c>
      <c r="P10" s="2" t="s">
        <v>85</v>
      </c>
      <c r="Q10" s="2" t="s">
        <v>86</v>
      </c>
    </row>
    <row r="11" spans="1:17" x14ac:dyDescent="0.35">
      <c r="A11" s="22">
        <v>45863</v>
      </c>
      <c r="B11" s="2">
        <v>1010</v>
      </c>
      <c r="C11" s="2">
        <v>11472</v>
      </c>
      <c r="D11" s="2" t="s">
        <v>87</v>
      </c>
      <c r="E11" s="2">
        <v>77008</v>
      </c>
      <c r="F11" s="2" t="s">
        <v>88</v>
      </c>
      <c r="G11" s="2" t="s">
        <v>89</v>
      </c>
      <c r="H11" s="2" t="s">
        <v>39</v>
      </c>
      <c r="I11" s="2" t="s">
        <v>40</v>
      </c>
      <c r="J11" s="25">
        <v>438374.18234607211</v>
      </c>
      <c r="K11" s="23">
        <v>45928</v>
      </c>
      <c r="L11" s="23">
        <v>45930</v>
      </c>
      <c r="M11" s="2" t="s">
        <v>41</v>
      </c>
      <c r="N11" s="2" t="s">
        <v>65</v>
      </c>
      <c r="O11" s="2" t="s">
        <v>66</v>
      </c>
      <c r="P11" s="2" t="s">
        <v>85</v>
      </c>
      <c r="Q11" s="2" t="s">
        <v>90</v>
      </c>
    </row>
    <row r="12" spans="1:17" x14ac:dyDescent="0.35">
      <c r="A12" s="22">
        <v>45833</v>
      </c>
      <c r="B12" s="2">
        <v>1500</v>
      </c>
      <c r="C12" s="2">
        <v>11805</v>
      </c>
      <c r="D12" s="2" t="s">
        <v>91</v>
      </c>
      <c r="E12" s="2">
        <v>65008</v>
      </c>
      <c r="F12" s="2" t="s">
        <v>92</v>
      </c>
      <c r="G12" s="2" t="s">
        <v>93</v>
      </c>
      <c r="H12" s="2" t="s">
        <v>39</v>
      </c>
      <c r="I12" s="2" t="s">
        <v>40</v>
      </c>
      <c r="J12" s="25">
        <v>25468.320855605689</v>
      </c>
      <c r="K12" s="23">
        <v>45798</v>
      </c>
      <c r="L12" s="23">
        <v>45801</v>
      </c>
      <c r="M12" s="2" t="s">
        <v>41</v>
      </c>
      <c r="N12" s="2" t="s">
        <v>65</v>
      </c>
      <c r="O12" s="2" t="s">
        <v>75</v>
      </c>
      <c r="P12" s="2" t="s">
        <v>94</v>
      </c>
      <c r="Q12" s="2" t="s">
        <v>95</v>
      </c>
    </row>
    <row r="13" spans="1:17" x14ac:dyDescent="0.35">
      <c r="A13" s="22">
        <v>45772</v>
      </c>
      <c r="B13" s="2">
        <v>1010</v>
      </c>
      <c r="C13" s="2">
        <v>12144</v>
      </c>
      <c r="D13" s="2" t="s">
        <v>96</v>
      </c>
      <c r="E13" s="2">
        <v>69210</v>
      </c>
      <c r="F13" s="2" t="s">
        <v>97</v>
      </c>
      <c r="G13" s="2" t="s">
        <v>98</v>
      </c>
      <c r="H13" s="2" t="s">
        <v>39</v>
      </c>
      <c r="I13" s="2" t="s">
        <v>40</v>
      </c>
      <c r="J13" s="25">
        <v>74806.674335453747</v>
      </c>
      <c r="K13" s="23">
        <v>45764</v>
      </c>
      <c r="L13" s="23">
        <v>45765</v>
      </c>
      <c r="M13" s="2" t="s">
        <v>41</v>
      </c>
      <c r="N13" s="2" t="s">
        <v>65</v>
      </c>
      <c r="O13" s="2" t="s">
        <v>75</v>
      </c>
      <c r="P13" s="2" t="s">
        <v>94</v>
      </c>
      <c r="Q13" s="2" t="s">
        <v>99</v>
      </c>
    </row>
    <row r="14" spans="1:17" x14ac:dyDescent="0.35">
      <c r="A14" s="22">
        <v>45741</v>
      </c>
      <c r="B14" s="2">
        <v>1000</v>
      </c>
      <c r="C14" s="2">
        <v>22018</v>
      </c>
      <c r="D14" s="2" t="s">
        <v>100</v>
      </c>
      <c r="E14" s="2">
        <v>62035</v>
      </c>
      <c r="F14" s="2" t="s">
        <v>47</v>
      </c>
      <c r="G14" s="2" t="s">
        <v>101</v>
      </c>
      <c r="H14" s="2" t="s">
        <v>39</v>
      </c>
      <c r="I14" s="2" t="s">
        <v>40</v>
      </c>
      <c r="J14" s="25">
        <v>-7233.7980967302001</v>
      </c>
      <c r="K14" s="23">
        <v>45872</v>
      </c>
      <c r="L14" s="23">
        <v>45873</v>
      </c>
      <c r="M14" s="2" t="s">
        <v>41</v>
      </c>
      <c r="N14" s="2" t="s">
        <v>65</v>
      </c>
      <c r="O14" s="2" t="s">
        <v>43</v>
      </c>
      <c r="P14" s="2" t="s">
        <v>102</v>
      </c>
      <c r="Q14" s="2" t="s">
        <v>103</v>
      </c>
    </row>
    <row r="15" spans="1:17" x14ac:dyDescent="0.35">
      <c r="A15" s="22">
        <v>45802</v>
      </c>
      <c r="B15" s="2">
        <v>1000</v>
      </c>
      <c r="C15" s="2">
        <v>22107</v>
      </c>
      <c r="D15" s="2" t="s">
        <v>104</v>
      </c>
      <c r="E15" s="2">
        <v>77135</v>
      </c>
      <c r="F15" s="2" t="s">
        <v>105</v>
      </c>
      <c r="G15" s="2" t="s">
        <v>106</v>
      </c>
      <c r="H15" s="2" t="s">
        <v>39</v>
      </c>
      <c r="I15" s="2" t="s">
        <v>40</v>
      </c>
      <c r="J15" s="25">
        <v>61508.914185998648</v>
      </c>
      <c r="K15" s="23">
        <v>45920</v>
      </c>
      <c r="L15" s="23">
        <v>45923</v>
      </c>
      <c r="M15" s="2" t="s">
        <v>41</v>
      </c>
      <c r="N15" s="2" t="s">
        <v>49</v>
      </c>
      <c r="O15" s="2" t="s">
        <v>66</v>
      </c>
      <c r="P15" s="2" t="s">
        <v>102</v>
      </c>
      <c r="Q15" s="2" t="s">
        <v>107</v>
      </c>
    </row>
    <row r="16" spans="1:17" x14ac:dyDescent="0.35">
      <c r="A16" s="22">
        <v>45713</v>
      </c>
      <c r="B16" s="2">
        <v>1000</v>
      </c>
      <c r="C16" s="2">
        <v>22163</v>
      </c>
      <c r="D16" s="2" t="s">
        <v>108</v>
      </c>
      <c r="E16" s="2">
        <v>64240</v>
      </c>
      <c r="F16" s="2" t="s">
        <v>109</v>
      </c>
      <c r="G16" s="2" t="s">
        <v>110</v>
      </c>
      <c r="H16" s="2" t="s">
        <v>39</v>
      </c>
      <c r="I16" s="2" t="s">
        <v>40</v>
      </c>
      <c r="J16" s="25">
        <v>323099.33195312048</v>
      </c>
      <c r="K16" s="23">
        <v>45696</v>
      </c>
      <c r="L16" s="23">
        <v>45696</v>
      </c>
      <c r="M16" s="2" t="s">
        <v>41</v>
      </c>
      <c r="N16" s="2" t="s">
        <v>42</v>
      </c>
      <c r="O16" s="2" t="s">
        <v>75</v>
      </c>
      <c r="P16" s="2" t="s">
        <v>111</v>
      </c>
      <c r="Q16" s="2" t="s">
        <v>112</v>
      </c>
    </row>
    <row r="17" spans="1:17" x14ac:dyDescent="0.35">
      <c r="A17" s="22">
        <v>45833</v>
      </c>
      <c r="B17" s="2">
        <v>1010</v>
      </c>
      <c r="C17" s="2">
        <v>33102</v>
      </c>
      <c r="D17" s="2" t="s">
        <v>113</v>
      </c>
      <c r="E17" s="2">
        <v>61155</v>
      </c>
      <c r="F17" s="2" t="s">
        <v>114</v>
      </c>
      <c r="G17" s="2" t="s">
        <v>115</v>
      </c>
      <c r="H17" s="2" t="s">
        <v>39</v>
      </c>
      <c r="I17" s="2" t="s">
        <v>40</v>
      </c>
      <c r="J17" s="25">
        <v>55916.212463141179</v>
      </c>
      <c r="K17" s="23">
        <v>45987</v>
      </c>
      <c r="L17" s="23">
        <v>45987</v>
      </c>
      <c r="M17" s="2" t="s">
        <v>41</v>
      </c>
      <c r="N17" s="2" t="s">
        <v>49</v>
      </c>
      <c r="O17" s="2" t="s">
        <v>43</v>
      </c>
      <c r="P17" s="2" t="s">
        <v>111</v>
      </c>
      <c r="Q17" s="2" t="s">
        <v>116</v>
      </c>
    </row>
    <row r="18" spans="1:17" x14ac:dyDescent="0.35">
      <c r="A18" s="22">
        <v>46016</v>
      </c>
      <c r="B18" s="2">
        <v>1010</v>
      </c>
      <c r="C18" s="2">
        <v>33255</v>
      </c>
      <c r="D18" s="2" t="s">
        <v>117</v>
      </c>
      <c r="E18" s="2">
        <v>67009</v>
      </c>
      <c r="F18" s="2" t="s">
        <v>118</v>
      </c>
      <c r="G18" s="2" t="s">
        <v>119</v>
      </c>
      <c r="H18" s="2" t="s">
        <v>39</v>
      </c>
      <c r="I18" s="2" t="s">
        <v>40</v>
      </c>
      <c r="J18" s="25">
        <v>-22354.37282166355</v>
      </c>
      <c r="K18" s="23">
        <v>45923</v>
      </c>
      <c r="L18" s="23">
        <v>45923</v>
      </c>
      <c r="M18" s="2" t="s">
        <v>41</v>
      </c>
      <c r="N18" s="2" t="s">
        <v>42</v>
      </c>
      <c r="O18" s="2" t="s">
        <v>55</v>
      </c>
      <c r="P18" s="2" t="s">
        <v>120</v>
      </c>
      <c r="Q18" s="2" t="s">
        <v>121</v>
      </c>
    </row>
    <row r="19" spans="1:17" x14ac:dyDescent="0.35">
      <c r="A19" s="22">
        <v>45682</v>
      </c>
      <c r="B19" s="2">
        <v>1010</v>
      </c>
      <c r="C19" s="2">
        <v>33311</v>
      </c>
      <c r="D19" s="2" t="s">
        <v>122</v>
      </c>
      <c r="E19" s="2">
        <v>67120</v>
      </c>
      <c r="F19" s="2" t="s">
        <v>122</v>
      </c>
      <c r="G19" s="2" t="s">
        <v>123</v>
      </c>
      <c r="H19" s="2" t="s">
        <v>39</v>
      </c>
      <c r="I19" s="2" t="s">
        <v>40</v>
      </c>
      <c r="J19" s="25">
        <v>70961.284163816046</v>
      </c>
      <c r="K19" s="23">
        <v>45994</v>
      </c>
      <c r="L19" s="23">
        <v>45996</v>
      </c>
      <c r="M19" s="2" t="s">
        <v>41</v>
      </c>
      <c r="N19" s="2" t="s">
        <v>65</v>
      </c>
      <c r="O19" s="2" t="s">
        <v>75</v>
      </c>
      <c r="P19" s="2" t="s">
        <v>120</v>
      </c>
      <c r="Q19" s="2" t="s">
        <v>124</v>
      </c>
    </row>
    <row r="20" spans="1:17" x14ac:dyDescent="0.35">
      <c r="A20" s="22">
        <v>45894</v>
      </c>
      <c r="B20" s="2">
        <v>1010</v>
      </c>
      <c r="C20" s="2">
        <v>33490</v>
      </c>
      <c r="D20" s="2" t="s">
        <v>125</v>
      </c>
      <c r="E20" s="2">
        <v>67203</v>
      </c>
      <c r="F20" s="2" t="s">
        <v>126</v>
      </c>
      <c r="G20" s="2" t="s">
        <v>127</v>
      </c>
      <c r="H20" s="2" t="s">
        <v>39</v>
      </c>
      <c r="I20" s="2" t="s">
        <v>40</v>
      </c>
      <c r="J20" s="25">
        <v>179490.21709941089</v>
      </c>
      <c r="K20" s="23">
        <v>45751</v>
      </c>
      <c r="L20" s="23">
        <v>45752</v>
      </c>
      <c r="M20" s="2" t="s">
        <v>41</v>
      </c>
      <c r="N20" s="2" t="s">
        <v>65</v>
      </c>
      <c r="O20" s="2" t="s">
        <v>75</v>
      </c>
      <c r="P20" s="2" t="s">
        <v>128</v>
      </c>
      <c r="Q20" s="2" t="s">
        <v>129</v>
      </c>
    </row>
    <row r="21" spans="1:17" x14ac:dyDescent="0.35">
      <c r="A21" s="22">
        <v>45955</v>
      </c>
      <c r="B21" s="2">
        <v>1100</v>
      </c>
      <c r="C21" s="2">
        <v>44017</v>
      </c>
      <c r="D21" s="2" t="s">
        <v>130</v>
      </c>
      <c r="E21" s="2">
        <v>66014</v>
      </c>
      <c r="F21" s="2" t="s">
        <v>131</v>
      </c>
      <c r="G21" s="2" t="s">
        <v>132</v>
      </c>
      <c r="H21" s="2" t="s">
        <v>39</v>
      </c>
      <c r="I21" s="2" t="s">
        <v>40</v>
      </c>
      <c r="J21" s="25">
        <v>108957.7923507011</v>
      </c>
      <c r="K21" s="23">
        <v>45731</v>
      </c>
      <c r="L21" s="23">
        <v>45733</v>
      </c>
      <c r="M21" s="2" t="s">
        <v>41</v>
      </c>
      <c r="N21" s="2" t="s">
        <v>65</v>
      </c>
      <c r="O21" s="2" t="s">
        <v>43</v>
      </c>
      <c r="P21" s="2" t="s">
        <v>128</v>
      </c>
      <c r="Q21" s="2" t="s">
        <v>133</v>
      </c>
    </row>
    <row r="22" spans="1:17" x14ac:dyDescent="0.35">
      <c r="A22" s="22">
        <v>45772</v>
      </c>
      <c r="B22" s="2">
        <v>1100</v>
      </c>
      <c r="C22" s="2">
        <v>44128</v>
      </c>
      <c r="D22" s="2" t="s">
        <v>134</v>
      </c>
      <c r="E22" s="2">
        <v>66071</v>
      </c>
      <c r="F22" s="2" t="s">
        <v>58</v>
      </c>
      <c r="G22" s="2" t="s">
        <v>135</v>
      </c>
      <c r="H22" s="2" t="s">
        <v>39</v>
      </c>
      <c r="I22" s="2" t="s">
        <v>40</v>
      </c>
      <c r="J22" s="25">
        <v>-2800.7371911989972</v>
      </c>
      <c r="K22" s="23">
        <v>45922</v>
      </c>
      <c r="L22" s="23">
        <v>45923</v>
      </c>
      <c r="M22" s="2" t="s">
        <v>41</v>
      </c>
      <c r="N22" s="2" t="s">
        <v>65</v>
      </c>
      <c r="O22" s="2" t="s">
        <v>55</v>
      </c>
      <c r="P22" s="2" t="s">
        <v>136</v>
      </c>
      <c r="Q22" s="2" t="s">
        <v>137</v>
      </c>
    </row>
    <row r="23" spans="1:17" x14ac:dyDescent="0.35">
      <c r="A23" s="22">
        <v>45833</v>
      </c>
      <c r="B23" s="2">
        <v>1100</v>
      </c>
      <c r="C23" s="2">
        <v>44206</v>
      </c>
      <c r="D23" s="2" t="s">
        <v>138</v>
      </c>
      <c r="E23" s="2">
        <v>66105</v>
      </c>
      <c r="F23" s="2" t="s">
        <v>139</v>
      </c>
      <c r="G23" s="2" t="s">
        <v>140</v>
      </c>
      <c r="H23" s="2" t="s">
        <v>39</v>
      </c>
      <c r="I23" s="2" t="s">
        <v>40</v>
      </c>
      <c r="J23" s="25">
        <v>419667.08763732942</v>
      </c>
      <c r="K23" s="23">
        <v>45662</v>
      </c>
      <c r="L23" s="23">
        <v>45662</v>
      </c>
      <c r="M23" s="2" t="s">
        <v>41</v>
      </c>
      <c r="N23" s="2" t="s">
        <v>65</v>
      </c>
      <c r="O23" s="2" t="s">
        <v>55</v>
      </c>
      <c r="P23" s="2" t="s">
        <v>136</v>
      </c>
      <c r="Q23" s="2" t="s">
        <v>141</v>
      </c>
    </row>
    <row r="24" spans="1:17" x14ac:dyDescent="0.35">
      <c r="A24" s="22">
        <v>45713</v>
      </c>
      <c r="B24" s="2">
        <v>1100</v>
      </c>
      <c r="C24" s="2">
        <v>44391</v>
      </c>
      <c r="D24" s="2" t="s">
        <v>142</v>
      </c>
      <c r="E24" s="2">
        <v>66188</v>
      </c>
      <c r="F24" s="2" t="s">
        <v>143</v>
      </c>
      <c r="G24" s="2" t="s">
        <v>144</v>
      </c>
      <c r="H24" s="2" t="s">
        <v>39</v>
      </c>
      <c r="I24" s="2" t="s">
        <v>40</v>
      </c>
      <c r="J24" s="25">
        <v>59858.365309110763</v>
      </c>
      <c r="K24" s="23">
        <v>45865</v>
      </c>
      <c r="L24" s="23">
        <v>45865</v>
      </c>
      <c r="M24" s="2" t="s">
        <v>41</v>
      </c>
      <c r="N24" s="2" t="s">
        <v>65</v>
      </c>
      <c r="O24" s="2" t="s">
        <v>75</v>
      </c>
      <c r="P24" s="2" t="s">
        <v>145</v>
      </c>
      <c r="Q24" s="2" t="s">
        <v>146</v>
      </c>
    </row>
    <row r="25" spans="1:17" x14ac:dyDescent="0.35">
      <c r="A25" s="22">
        <v>46016</v>
      </c>
      <c r="B25" s="2">
        <v>1205</v>
      </c>
      <c r="C25" s="2">
        <v>44435</v>
      </c>
      <c r="D25" s="2" t="s">
        <v>147</v>
      </c>
      <c r="E25" s="2">
        <v>64189</v>
      </c>
      <c r="F25" s="2" t="s">
        <v>148</v>
      </c>
      <c r="G25" s="2" t="s">
        <v>149</v>
      </c>
      <c r="H25" s="2" t="s">
        <v>39</v>
      </c>
      <c r="I25" s="2" t="s">
        <v>40</v>
      </c>
      <c r="J25" s="25">
        <v>-57625.798572683787</v>
      </c>
      <c r="K25" s="23">
        <v>45818</v>
      </c>
      <c r="L25" s="23">
        <v>45820</v>
      </c>
      <c r="M25" s="2" t="s">
        <v>41</v>
      </c>
      <c r="N25" s="2" t="s">
        <v>65</v>
      </c>
      <c r="O25" s="2" t="s">
        <v>43</v>
      </c>
      <c r="P25" s="2" t="s">
        <v>145</v>
      </c>
      <c r="Q25" s="2" t="s">
        <v>150</v>
      </c>
    </row>
    <row r="26" spans="1:17" x14ac:dyDescent="0.35">
      <c r="A26" s="22">
        <v>45894</v>
      </c>
      <c r="B26" s="2">
        <v>1010</v>
      </c>
      <c r="C26" s="2">
        <v>88214</v>
      </c>
      <c r="D26" s="2" t="s">
        <v>151</v>
      </c>
      <c r="E26" s="2">
        <v>64055</v>
      </c>
      <c r="F26" s="2" t="s">
        <v>152</v>
      </c>
      <c r="G26" s="2" t="s">
        <v>153</v>
      </c>
      <c r="H26" s="2" t="s">
        <v>39</v>
      </c>
      <c r="I26" s="2" t="s">
        <v>40</v>
      </c>
      <c r="J26" s="25">
        <v>271211.85225257179</v>
      </c>
      <c r="K26" s="23">
        <v>45957</v>
      </c>
      <c r="L26" s="23">
        <v>45960</v>
      </c>
      <c r="M26" s="2" t="s">
        <v>41</v>
      </c>
      <c r="N26" s="2" t="s">
        <v>42</v>
      </c>
      <c r="O26" s="2" t="s">
        <v>66</v>
      </c>
      <c r="P26" s="2" t="s">
        <v>46</v>
      </c>
      <c r="Q26" s="2" t="s">
        <v>154</v>
      </c>
    </row>
    <row r="27" spans="1:17" x14ac:dyDescent="0.35">
      <c r="A27" s="22">
        <v>45894</v>
      </c>
      <c r="B27" s="2">
        <v>1010</v>
      </c>
      <c r="C27" s="2">
        <v>88307</v>
      </c>
      <c r="D27" s="2" t="s">
        <v>155</v>
      </c>
      <c r="E27" s="2">
        <v>64240</v>
      </c>
      <c r="F27" s="2" t="s">
        <v>109</v>
      </c>
      <c r="G27" s="2" t="s">
        <v>156</v>
      </c>
      <c r="H27" s="2" t="s">
        <v>39</v>
      </c>
      <c r="I27" s="2" t="s">
        <v>40</v>
      </c>
      <c r="J27" s="25">
        <v>-81069.882221764841</v>
      </c>
      <c r="K27" s="23">
        <v>45882</v>
      </c>
      <c r="L27" s="23">
        <v>45885</v>
      </c>
      <c r="M27" s="2" t="s">
        <v>41</v>
      </c>
      <c r="N27" s="2" t="s">
        <v>42</v>
      </c>
      <c r="O27" s="2" t="s">
        <v>43</v>
      </c>
      <c r="P27" s="2" t="s">
        <v>46</v>
      </c>
      <c r="Q27" s="2" t="s">
        <v>157</v>
      </c>
    </row>
    <row r="28" spans="1:17" x14ac:dyDescent="0.35">
      <c r="A28" s="22">
        <v>45741</v>
      </c>
      <c r="B28" s="2">
        <v>1010</v>
      </c>
      <c r="C28" s="2">
        <v>88462</v>
      </c>
      <c r="D28" s="2" t="s">
        <v>158</v>
      </c>
      <c r="E28" s="2">
        <v>64112</v>
      </c>
      <c r="F28" s="2" t="s">
        <v>159</v>
      </c>
      <c r="G28" s="2" t="s">
        <v>160</v>
      </c>
      <c r="H28" s="2" t="s">
        <v>39</v>
      </c>
      <c r="I28" s="2" t="s">
        <v>40</v>
      </c>
      <c r="J28" s="25">
        <v>-8517.4225792973957</v>
      </c>
      <c r="K28" s="23">
        <v>45905</v>
      </c>
      <c r="L28" s="23">
        <v>45907</v>
      </c>
      <c r="M28" s="2" t="s">
        <v>41</v>
      </c>
      <c r="N28" s="2" t="s">
        <v>42</v>
      </c>
      <c r="O28" s="2" t="s">
        <v>55</v>
      </c>
      <c r="P28" s="2" t="s">
        <v>161</v>
      </c>
      <c r="Q28" s="2" t="s">
        <v>162</v>
      </c>
    </row>
    <row r="29" spans="1:17" x14ac:dyDescent="0.35">
      <c r="A29" s="22">
        <v>45894</v>
      </c>
      <c r="B29" s="2">
        <v>1205</v>
      </c>
      <c r="C29" s="2">
        <v>88590</v>
      </c>
      <c r="D29" s="2" t="s">
        <v>161</v>
      </c>
      <c r="E29" s="2">
        <v>64003</v>
      </c>
      <c r="F29" s="2" t="s">
        <v>163</v>
      </c>
      <c r="G29" s="2" t="s">
        <v>164</v>
      </c>
      <c r="H29" s="2" t="s">
        <v>39</v>
      </c>
      <c r="I29" s="2" t="s">
        <v>40</v>
      </c>
      <c r="J29" s="25">
        <v>186196.45280773391</v>
      </c>
      <c r="K29" s="23">
        <v>45786</v>
      </c>
      <c r="L29" s="23">
        <v>45786</v>
      </c>
      <c r="M29" s="2" t="s">
        <v>41</v>
      </c>
      <c r="N29" s="2" t="s">
        <v>65</v>
      </c>
      <c r="O29" s="2" t="s">
        <v>50</v>
      </c>
      <c r="P29" s="2" t="s">
        <v>161</v>
      </c>
      <c r="Q29" s="2" t="s">
        <v>165</v>
      </c>
    </row>
    <row r="30" spans="1:17" x14ac:dyDescent="0.35">
      <c r="A30" s="22">
        <v>45894</v>
      </c>
      <c r="B30" s="2">
        <v>1205</v>
      </c>
      <c r="C30" s="2">
        <v>88631</v>
      </c>
      <c r="D30" s="2" t="s">
        <v>120</v>
      </c>
      <c r="E30" s="2">
        <v>64189</v>
      </c>
      <c r="F30" s="2" t="s">
        <v>148</v>
      </c>
      <c r="G30" s="2" t="s">
        <v>166</v>
      </c>
      <c r="H30" s="2" t="s">
        <v>39</v>
      </c>
      <c r="I30" s="2" t="s">
        <v>40</v>
      </c>
      <c r="J30" s="25">
        <v>36215.268334976943</v>
      </c>
      <c r="K30" s="23">
        <v>45870</v>
      </c>
      <c r="L30" s="23">
        <v>45872</v>
      </c>
      <c r="M30" s="2" t="s">
        <v>41</v>
      </c>
      <c r="N30" s="2" t="s">
        <v>49</v>
      </c>
      <c r="O30" s="2" t="s">
        <v>50</v>
      </c>
      <c r="P30" s="2" t="s">
        <v>167</v>
      </c>
      <c r="Q30" s="2" t="s">
        <v>168</v>
      </c>
    </row>
    <row r="31" spans="1:17" x14ac:dyDescent="0.35">
      <c r="A31" s="22">
        <v>45772</v>
      </c>
      <c r="B31" s="2">
        <v>1000</v>
      </c>
      <c r="C31" s="2">
        <v>90018</v>
      </c>
      <c r="D31" s="2" t="s">
        <v>169</v>
      </c>
      <c r="E31" s="2">
        <v>68244</v>
      </c>
      <c r="F31" s="2" t="s">
        <v>167</v>
      </c>
      <c r="G31" s="2" t="s">
        <v>170</v>
      </c>
      <c r="H31" s="2" t="s">
        <v>39</v>
      </c>
      <c r="I31" s="2" t="s">
        <v>40</v>
      </c>
      <c r="J31" s="25">
        <v>126651.1998472236</v>
      </c>
      <c r="K31" s="23">
        <v>45781</v>
      </c>
      <c r="L31" s="23">
        <v>45783</v>
      </c>
      <c r="M31" s="2" t="s">
        <v>41</v>
      </c>
      <c r="N31" s="2" t="s">
        <v>65</v>
      </c>
      <c r="O31" s="2" t="s">
        <v>43</v>
      </c>
      <c r="P31" s="2" t="s">
        <v>167</v>
      </c>
      <c r="Q31" s="2" t="s">
        <v>171</v>
      </c>
    </row>
    <row r="32" spans="1:17" x14ac:dyDescent="0.35">
      <c r="A32" s="22">
        <v>45772</v>
      </c>
      <c r="B32" s="2">
        <v>1010</v>
      </c>
      <c r="C32" s="2">
        <v>90144</v>
      </c>
      <c r="D32" s="2" t="s">
        <v>172</v>
      </c>
      <c r="E32" s="2">
        <v>62074</v>
      </c>
      <c r="F32" s="2" t="s">
        <v>173</v>
      </c>
      <c r="G32" s="2" t="s">
        <v>174</v>
      </c>
      <c r="H32" s="2" t="s">
        <v>39</v>
      </c>
      <c r="I32" s="2" t="s">
        <v>40</v>
      </c>
      <c r="J32" s="25">
        <v>-11052.70371273246</v>
      </c>
      <c r="K32" s="23">
        <v>45858</v>
      </c>
      <c r="L32" s="23">
        <v>45860</v>
      </c>
      <c r="M32" s="2" t="s">
        <v>41</v>
      </c>
      <c r="N32" s="2" t="s">
        <v>65</v>
      </c>
      <c r="O32" s="2" t="s">
        <v>66</v>
      </c>
      <c r="P32" s="2" t="s">
        <v>175</v>
      </c>
      <c r="Q32" s="2" t="s">
        <v>176</v>
      </c>
    </row>
    <row r="33" spans="1:17" x14ac:dyDescent="0.35">
      <c r="A33" s="22">
        <v>45925</v>
      </c>
      <c r="B33" s="2">
        <v>1300</v>
      </c>
      <c r="C33" s="2">
        <v>90277</v>
      </c>
      <c r="D33" s="2" t="s">
        <v>177</v>
      </c>
      <c r="E33" s="2">
        <v>68107</v>
      </c>
      <c r="F33" s="2" t="s">
        <v>178</v>
      </c>
      <c r="G33" s="2" t="s">
        <v>179</v>
      </c>
      <c r="H33" s="2" t="s">
        <v>39</v>
      </c>
      <c r="I33" s="2" t="s">
        <v>40</v>
      </c>
      <c r="J33" s="25">
        <v>329432.89546218031</v>
      </c>
      <c r="K33" s="23">
        <v>45829</v>
      </c>
      <c r="L33" s="23">
        <v>45832</v>
      </c>
      <c r="M33" s="2" t="s">
        <v>41</v>
      </c>
      <c r="N33" s="2" t="s">
        <v>49</v>
      </c>
      <c r="O33" s="2" t="s">
        <v>50</v>
      </c>
      <c r="P33" s="2" t="s">
        <v>175</v>
      </c>
      <c r="Q33" s="2" t="s">
        <v>180</v>
      </c>
    </row>
    <row r="34" spans="1:17" x14ac:dyDescent="0.35">
      <c r="A34" s="22">
        <v>45682</v>
      </c>
      <c r="B34" s="2">
        <v>1010</v>
      </c>
      <c r="C34" s="2">
        <v>90312</v>
      </c>
      <c r="D34" s="2" t="s">
        <v>181</v>
      </c>
      <c r="E34" s="2">
        <v>63005</v>
      </c>
      <c r="F34" s="2" t="s">
        <v>182</v>
      </c>
      <c r="G34" s="2" t="s">
        <v>183</v>
      </c>
      <c r="H34" s="2" t="s">
        <v>39</v>
      </c>
      <c r="I34" s="2" t="s">
        <v>40</v>
      </c>
      <c r="J34" s="25">
        <v>66126.921192628623</v>
      </c>
      <c r="K34" s="23">
        <v>45923</v>
      </c>
      <c r="L34" s="23">
        <v>45924</v>
      </c>
      <c r="M34" s="2" t="s">
        <v>41</v>
      </c>
      <c r="N34" s="2" t="s">
        <v>65</v>
      </c>
      <c r="O34" s="2" t="s">
        <v>50</v>
      </c>
      <c r="P34" s="2" t="s">
        <v>184</v>
      </c>
      <c r="Q34" s="2" t="s">
        <v>185</v>
      </c>
    </row>
    <row r="35" spans="1:17" x14ac:dyDescent="0.35">
      <c r="A35" s="22">
        <v>45894</v>
      </c>
      <c r="B35" s="2">
        <v>1300</v>
      </c>
      <c r="C35" s="2">
        <v>90458</v>
      </c>
      <c r="D35" s="2" t="s">
        <v>186</v>
      </c>
      <c r="E35" s="2">
        <v>74105</v>
      </c>
      <c r="F35" s="2" t="s">
        <v>187</v>
      </c>
      <c r="G35" s="2" t="s">
        <v>188</v>
      </c>
      <c r="H35" s="2" t="s">
        <v>39</v>
      </c>
      <c r="I35" s="2" t="s">
        <v>40</v>
      </c>
      <c r="J35" s="25">
        <v>87121.695661254402</v>
      </c>
      <c r="K35" s="23">
        <v>45779</v>
      </c>
      <c r="L35" s="23">
        <v>45780</v>
      </c>
      <c r="M35" s="2" t="s">
        <v>41</v>
      </c>
      <c r="N35" s="2" t="s">
        <v>49</v>
      </c>
      <c r="O35" s="2" t="s">
        <v>50</v>
      </c>
      <c r="P35" s="2" t="s">
        <v>184</v>
      </c>
      <c r="Q35" s="2" t="s">
        <v>189</v>
      </c>
    </row>
    <row r="36" spans="1:17" x14ac:dyDescent="0.35">
      <c r="A36" s="22">
        <v>45741</v>
      </c>
      <c r="B36" s="2">
        <v>1138.85026737968</v>
      </c>
      <c r="C36" s="2">
        <v>96496.903743315503</v>
      </c>
      <c r="D36" s="2" t="s">
        <v>36</v>
      </c>
      <c r="E36" s="2">
        <v>65633.727272727294</v>
      </c>
      <c r="F36" s="2" t="s">
        <v>37</v>
      </c>
      <c r="G36" s="2" t="s">
        <v>38</v>
      </c>
      <c r="H36" s="2" t="s">
        <v>39</v>
      </c>
      <c r="I36" s="2" t="s">
        <v>40</v>
      </c>
      <c r="J36" s="25">
        <v>106430.5128912848</v>
      </c>
      <c r="K36" s="23">
        <v>45827</v>
      </c>
      <c r="L36" s="23">
        <v>45827</v>
      </c>
      <c r="M36" s="2" t="s">
        <v>41</v>
      </c>
      <c r="N36" s="2" t="s">
        <v>65</v>
      </c>
      <c r="O36" s="2" t="s">
        <v>66</v>
      </c>
      <c r="P36" s="2" t="s">
        <v>44</v>
      </c>
      <c r="Q36" s="2" t="s">
        <v>190</v>
      </c>
    </row>
    <row r="37" spans="1:17" x14ac:dyDescent="0.35">
      <c r="A37" s="22">
        <v>45955</v>
      </c>
      <c r="B37" s="2">
        <v>1142.97784568373</v>
      </c>
      <c r="C37" s="2">
        <v>99582.180595874495</v>
      </c>
      <c r="D37" s="2" t="s">
        <v>46</v>
      </c>
      <c r="E37" s="2">
        <v>65584.867990832703</v>
      </c>
      <c r="F37" s="2" t="s">
        <v>47</v>
      </c>
      <c r="G37" s="2" t="s">
        <v>48</v>
      </c>
      <c r="H37" s="2" t="s">
        <v>39</v>
      </c>
      <c r="I37" s="2" t="s">
        <v>40</v>
      </c>
      <c r="J37" s="25">
        <v>84454.787694242812</v>
      </c>
      <c r="K37" s="23">
        <v>45949</v>
      </c>
      <c r="L37" s="23">
        <v>45951</v>
      </c>
      <c r="M37" s="2" t="s">
        <v>41</v>
      </c>
      <c r="N37" s="2" t="s">
        <v>49</v>
      </c>
      <c r="O37" s="2" t="s">
        <v>75</v>
      </c>
      <c r="P37" s="2" t="s">
        <v>44</v>
      </c>
      <c r="Q37" s="2" t="s">
        <v>191</v>
      </c>
    </row>
    <row r="38" spans="1:17" x14ac:dyDescent="0.35">
      <c r="A38" s="22">
        <v>45863</v>
      </c>
      <c r="B38" s="2">
        <v>1147.1054239877799</v>
      </c>
      <c r="C38" s="2">
        <v>102667.457448434</v>
      </c>
      <c r="D38" s="2" t="s">
        <v>52</v>
      </c>
      <c r="E38" s="2">
        <v>65536.008708938098</v>
      </c>
      <c r="F38" s="2" t="s">
        <v>53</v>
      </c>
      <c r="G38" s="2" t="s">
        <v>54</v>
      </c>
      <c r="H38" s="2" t="s">
        <v>39</v>
      </c>
      <c r="I38" s="2" t="s">
        <v>40</v>
      </c>
      <c r="J38" s="25">
        <v>113106.4948086279</v>
      </c>
      <c r="K38" s="23">
        <v>45698</v>
      </c>
      <c r="L38" s="23">
        <v>45701</v>
      </c>
      <c r="M38" s="2" t="s">
        <v>41</v>
      </c>
      <c r="N38" s="2" t="s">
        <v>42</v>
      </c>
      <c r="O38" s="2" t="s">
        <v>50</v>
      </c>
      <c r="P38" s="2" t="s">
        <v>44</v>
      </c>
      <c r="Q38" s="2" t="s">
        <v>192</v>
      </c>
    </row>
    <row r="39" spans="1:17" x14ac:dyDescent="0.35">
      <c r="A39" s="22">
        <v>45772</v>
      </c>
      <c r="B39" s="2">
        <v>1151.23300229183</v>
      </c>
      <c r="C39" s="2">
        <v>105752.73430099399</v>
      </c>
      <c r="D39" s="2" t="s">
        <v>57</v>
      </c>
      <c r="E39" s="2">
        <v>65487.149427043601</v>
      </c>
      <c r="F39" s="2" t="s">
        <v>58</v>
      </c>
      <c r="G39" s="2" t="s">
        <v>59</v>
      </c>
      <c r="H39" s="2" t="s">
        <v>39</v>
      </c>
      <c r="I39" s="2" t="s">
        <v>40</v>
      </c>
      <c r="J39" s="25">
        <v>102066.45961092541</v>
      </c>
      <c r="K39" s="23">
        <v>46009</v>
      </c>
      <c r="L39" s="23">
        <v>46011</v>
      </c>
      <c r="M39" s="2" t="s">
        <v>41</v>
      </c>
      <c r="N39" s="2" t="s">
        <v>49</v>
      </c>
      <c r="O39" s="2" t="s">
        <v>50</v>
      </c>
      <c r="P39" s="2" t="s">
        <v>60</v>
      </c>
      <c r="Q39" s="2" t="s">
        <v>193</v>
      </c>
    </row>
    <row r="40" spans="1:17" x14ac:dyDescent="0.35">
      <c r="A40" s="22">
        <v>46016</v>
      </c>
      <c r="B40" s="2">
        <v>1155.36058059587</v>
      </c>
      <c r="C40" s="2">
        <v>108838.011153553</v>
      </c>
      <c r="D40" s="2" t="s">
        <v>62</v>
      </c>
      <c r="E40" s="2">
        <v>65438.290145149003</v>
      </c>
      <c r="F40" s="2" t="s">
        <v>63</v>
      </c>
      <c r="G40" s="2" t="s">
        <v>64</v>
      </c>
      <c r="H40" s="2" t="s">
        <v>39</v>
      </c>
      <c r="I40" s="2" t="s">
        <v>40</v>
      </c>
      <c r="J40" s="25">
        <v>116411.421537958</v>
      </c>
      <c r="K40" s="23">
        <v>45913</v>
      </c>
      <c r="L40" s="23">
        <v>45914</v>
      </c>
      <c r="M40" s="2" t="s">
        <v>41</v>
      </c>
      <c r="N40" s="2" t="s">
        <v>42</v>
      </c>
      <c r="O40" s="2" t="s">
        <v>66</v>
      </c>
      <c r="P40" s="2" t="s">
        <v>60</v>
      </c>
      <c r="Q40" s="2" t="s">
        <v>194</v>
      </c>
    </row>
    <row r="41" spans="1:17" x14ac:dyDescent="0.35">
      <c r="A41" s="22">
        <v>46016</v>
      </c>
      <c r="B41" s="2">
        <v>1159.4881588999201</v>
      </c>
      <c r="C41" s="2">
        <v>111923.28800611199</v>
      </c>
      <c r="D41" s="2" t="s">
        <v>68</v>
      </c>
      <c r="E41" s="2">
        <v>65389.430863254398</v>
      </c>
      <c r="F41" s="2" t="s">
        <v>69</v>
      </c>
      <c r="G41" s="2" t="s">
        <v>70</v>
      </c>
      <c r="H41" s="2" t="s">
        <v>39</v>
      </c>
      <c r="I41" s="2" t="s">
        <v>40</v>
      </c>
      <c r="J41" s="25">
        <v>-110316.43024961669</v>
      </c>
      <c r="K41" s="23">
        <v>45836</v>
      </c>
      <c r="L41" s="23">
        <v>45839</v>
      </c>
      <c r="M41" s="2" t="s">
        <v>41</v>
      </c>
      <c r="N41" s="2" t="s">
        <v>49</v>
      </c>
      <c r="O41" s="2" t="s">
        <v>66</v>
      </c>
      <c r="P41" s="2" t="s">
        <v>60</v>
      </c>
      <c r="Q41" s="2" t="s">
        <v>195</v>
      </c>
    </row>
    <row r="42" spans="1:17" x14ac:dyDescent="0.35">
      <c r="A42" s="22">
        <v>45986</v>
      </c>
      <c r="B42" s="2">
        <v>1163.61573720397</v>
      </c>
      <c r="C42" s="2">
        <v>115008.564858671</v>
      </c>
      <c r="D42" s="2" t="s">
        <v>72</v>
      </c>
      <c r="E42" s="2">
        <v>65340.5715813598</v>
      </c>
      <c r="F42" s="2" t="s">
        <v>73</v>
      </c>
      <c r="G42" s="2" t="s">
        <v>74</v>
      </c>
      <c r="H42" s="2" t="s">
        <v>39</v>
      </c>
      <c r="I42" s="2" t="s">
        <v>40</v>
      </c>
      <c r="J42" s="25">
        <v>82467.371413355926</v>
      </c>
      <c r="K42" s="23">
        <v>45728</v>
      </c>
      <c r="L42" s="23">
        <v>45730</v>
      </c>
      <c r="M42" s="2" t="s">
        <v>41</v>
      </c>
      <c r="N42" s="2" t="s">
        <v>65</v>
      </c>
      <c r="O42" s="2" t="s">
        <v>75</v>
      </c>
      <c r="P42" s="2" t="s">
        <v>76</v>
      </c>
      <c r="Q42" s="2" t="s">
        <v>196</v>
      </c>
    </row>
    <row r="43" spans="1:17" x14ac:dyDescent="0.35">
      <c r="A43" s="22">
        <v>45772</v>
      </c>
      <c r="B43" s="2">
        <v>1167.74331550802</v>
      </c>
      <c r="C43" s="2">
        <v>118093.84171122999</v>
      </c>
      <c r="D43" s="2" t="s">
        <v>78</v>
      </c>
      <c r="E43" s="2">
        <v>65291.712299465202</v>
      </c>
      <c r="F43" s="2" t="s">
        <v>79</v>
      </c>
      <c r="G43" s="2" t="s">
        <v>80</v>
      </c>
      <c r="H43" s="2" t="s">
        <v>39</v>
      </c>
      <c r="I43" s="2" t="s">
        <v>40</v>
      </c>
      <c r="J43" s="25">
        <v>-79732.896852460224</v>
      </c>
      <c r="K43" s="23">
        <v>45764</v>
      </c>
      <c r="L43" s="23">
        <v>45765</v>
      </c>
      <c r="M43" s="2" t="s">
        <v>41</v>
      </c>
      <c r="N43" s="2" t="s">
        <v>49</v>
      </c>
      <c r="O43" s="2" t="s">
        <v>75</v>
      </c>
      <c r="P43" s="2" t="s">
        <v>76</v>
      </c>
      <c r="Q43" s="2" t="s">
        <v>197</v>
      </c>
    </row>
    <row r="44" spans="1:17" x14ac:dyDescent="0.35">
      <c r="A44" s="22">
        <v>45802</v>
      </c>
      <c r="B44" s="2">
        <v>1171.8708938120701</v>
      </c>
      <c r="C44" s="2">
        <v>121179.11856379001</v>
      </c>
      <c r="D44" s="2" t="s">
        <v>82</v>
      </c>
      <c r="E44" s="2">
        <v>65242.853017570698</v>
      </c>
      <c r="F44" s="2" t="s">
        <v>83</v>
      </c>
      <c r="G44" s="2" t="s">
        <v>84</v>
      </c>
      <c r="H44" s="2" t="s">
        <v>39</v>
      </c>
      <c r="I44" s="2" t="s">
        <v>40</v>
      </c>
      <c r="J44" s="25">
        <v>113443.72751997611</v>
      </c>
      <c r="K44" s="23">
        <v>45822</v>
      </c>
      <c r="L44" s="23">
        <v>45822</v>
      </c>
      <c r="M44" s="2" t="s">
        <v>41</v>
      </c>
      <c r="N44" s="2" t="s">
        <v>49</v>
      </c>
      <c r="O44" s="2" t="s">
        <v>66</v>
      </c>
      <c r="P44" s="2" t="s">
        <v>85</v>
      </c>
      <c r="Q44" s="2" t="s">
        <v>198</v>
      </c>
    </row>
    <row r="45" spans="1:17" x14ac:dyDescent="0.35">
      <c r="A45" s="22">
        <v>45741</v>
      </c>
      <c r="B45" s="2">
        <v>1175.99847211612</v>
      </c>
      <c r="C45" s="2">
        <v>124264.395416349</v>
      </c>
      <c r="D45" s="2" t="s">
        <v>87</v>
      </c>
      <c r="E45" s="2">
        <v>65193.9937356761</v>
      </c>
      <c r="F45" s="2" t="s">
        <v>88</v>
      </c>
      <c r="G45" s="2" t="s">
        <v>89</v>
      </c>
      <c r="H45" s="2" t="s">
        <v>39</v>
      </c>
      <c r="I45" s="2" t="s">
        <v>40</v>
      </c>
      <c r="J45" s="25">
        <v>89728.384709160149</v>
      </c>
      <c r="K45" s="23">
        <v>46007</v>
      </c>
      <c r="L45" s="23">
        <v>46009</v>
      </c>
      <c r="M45" s="2" t="s">
        <v>41</v>
      </c>
      <c r="N45" s="2" t="s">
        <v>49</v>
      </c>
      <c r="O45" s="2" t="s">
        <v>55</v>
      </c>
      <c r="P45" s="2" t="s">
        <v>85</v>
      </c>
      <c r="Q45" s="2" t="s">
        <v>199</v>
      </c>
    </row>
    <row r="46" spans="1:17" x14ac:dyDescent="0.35">
      <c r="A46" s="22">
        <v>45802</v>
      </c>
      <c r="B46" s="2">
        <v>1180.12605042017</v>
      </c>
      <c r="C46" s="2">
        <v>127349.67226890801</v>
      </c>
      <c r="D46" s="2" t="s">
        <v>91</v>
      </c>
      <c r="E46" s="2">
        <v>65145.134453781502</v>
      </c>
      <c r="F46" s="2" t="s">
        <v>92</v>
      </c>
      <c r="G46" s="2" t="s">
        <v>93</v>
      </c>
      <c r="H46" s="2" t="s">
        <v>39</v>
      </c>
      <c r="I46" s="2" t="s">
        <v>40</v>
      </c>
      <c r="J46" s="25">
        <v>103857.7049094652</v>
      </c>
      <c r="K46" s="23">
        <v>46008</v>
      </c>
      <c r="L46" s="23">
        <v>46008</v>
      </c>
      <c r="M46" s="2" t="s">
        <v>41</v>
      </c>
      <c r="N46" s="2" t="s">
        <v>42</v>
      </c>
      <c r="O46" s="2" t="s">
        <v>43</v>
      </c>
      <c r="P46" s="2" t="s">
        <v>94</v>
      </c>
      <c r="Q46" s="2" t="s">
        <v>200</v>
      </c>
    </row>
    <row r="47" spans="1:17" x14ac:dyDescent="0.35">
      <c r="A47" s="22">
        <v>45682</v>
      </c>
      <c r="B47" s="2">
        <v>1184.2536287242201</v>
      </c>
      <c r="C47" s="2">
        <v>130434.949121467</v>
      </c>
      <c r="D47" s="2" t="s">
        <v>96</v>
      </c>
      <c r="E47" s="2">
        <v>65096.275171886897</v>
      </c>
      <c r="F47" s="2" t="s">
        <v>97</v>
      </c>
      <c r="G47" s="2" t="s">
        <v>98</v>
      </c>
      <c r="H47" s="2" t="s">
        <v>39</v>
      </c>
      <c r="I47" s="2" t="s">
        <v>40</v>
      </c>
      <c r="J47" s="25">
        <v>87218.711057813096</v>
      </c>
      <c r="K47" s="23">
        <v>45814</v>
      </c>
      <c r="L47" s="23">
        <v>45817</v>
      </c>
      <c r="M47" s="2" t="s">
        <v>41</v>
      </c>
      <c r="N47" s="2" t="s">
        <v>65</v>
      </c>
      <c r="O47" s="2" t="s">
        <v>55</v>
      </c>
      <c r="P47" s="2" t="s">
        <v>94</v>
      </c>
      <c r="Q47" s="2" t="s">
        <v>201</v>
      </c>
    </row>
    <row r="48" spans="1:17" x14ac:dyDescent="0.35">
      <c r="A48" s="22">
        <v>46016</v>
      </c>
      <c r="B48" s="2">
        <v>1188.38120702827</v>
      </c>
      <c r="C48" s="2">
        <v>133520.22597402599</v>
      </c>
      <c r="D48" s="2" t="s">
        <v>100</v>
      </c>
      <c r="E48" s="2">
        <v>65047.4158899924</v>
      </c>
      <c r="F48" s="2" t="s">
        <v>47</v>
      </c>
      <c r="G48" s="2" t="s">
        <v>101</v>
      </c>
      <c r="H48" s="2" t="s">
        <v>39</v>
      </c>
      <c r="I48" s="2" t="s">
        <v>40</v>
      </c>
      <c r="J48" s="25">
        <v>82181.201293132879</v>
      </c>
      <c r="K48" s="23">
        <v>45752</v>
      </c>
      <c r="L48" s="23">
        <v>45752</v>
      </c>
      <c r="M48" s="2" t="s">
        <v>41</v>
      </c>
      <c r="N48" s="2" t="s">
        <v>49</v>
      </c>
      <c r="O48" s="2" t="s">
        <v>43</v>
      </c>
      <c r="P48" s="2" t="s">
        <v>102</v>
      </c>
      <c r="Q48" s="2" t="s">
        <v>202</v>
      </c>
    </row>
    <row r="49" spans="1:17" x14ac:dyDescent="0.35">
      <c r="A49" s="22">
        <v>45741</v>
      </c>
      <c r="B49" s="2">
        <v>1192.50878533231</v>
      </c>
      <c r="C49" s="2">
        <v>136605.50282658599</v>
      </c>
      <c r="D49" s="2" t="s">
        <v>104</v>
      </c>
      <c r="E49" s="2">
        <v>64998.556608097802</v>
      </c>
      <c r="F49" s="2" t="s">
        <v>105</v>
      </c>
      <c r="G49" s="2" t="s">
        <v>106</v>
      </c>
      <c r="H49" s="2" t="s">
        <v>39</v>
      </c>
      <c r="I49" s="2" t="s">
        <v>40</v>
      </c>
      <c r="J49" s="25">
        <v>-107873.6077675553</v>
      </c>
      <c r="K49" s="23">
        <v>45904</v>
      </c>
      <c r="L49" s="23">
        <v>45907</v>
      </c>
      <c r="M49" s="2" t="s">
        <v>41</v>
      </c>
      <c r="N49" s="2" t="s">
        <v>65</v>
      </c>
      <c r="O49" s="2" t="s">
        <v>55</v>
      </c>
      <c r="P49" s="2" t="s">
        <v>102</v>
      </c>
      <c r="Q49" s="2" t="s">
        <v>203</v>
      </c>
    </row>
    <row r="50" spans="1:17" x14ac:dyDescent="0.35">
      <c r="A50" s="22">
        <v>45986</v>
      </c>
      <c r="B50" s="2">
        <v>1196.6363636363601</v>
      </c>
      <c r="C50" s="2">
        <v>139690.77967914499</v>
      </c>
      <c r="D50" s="2" t="s">
        <v>108</v>
      </c>
      <c r="E50" s="2">
        <v>64949.697326203197</v>
      </c>
      <c r="F50" s="2" t="s">
        <v>109</v>
      </c>
      <c r="G50" s="2" t="s">
        <v>110</v>
      </c>
      <c r="H50" s="2" t="s">
        <v>39</v>
      </c>
      <c r="I50" s="2" t="s">
        <v>40</v>
      </c>
      <c r="J50" s="25">
        <v>73893.678691257082</v>
      </c>
      <c r="K50" s="23">
        <v>45720</v>
      </c>
      <c r="L50" s="23">
        <v>45723</v>
      </c>
      <c r="M50" s="2" t="s">
        <v>41</v>
      </c>
      <c r="N50" s="2" t="s">
        <v>42</v>
      </c>
      <c r="O50" s="2" t="s">
        <v>50</v>
      </c>
      <c r="P50" s="2" t="s">
        <v>111</v>
      </c>
      <c r="Q50" s="2" t="s">
        <v>204</v>
      </c>
    </row>
    <row r="51" spans="1:17" x14ac:dyDescent="0.35">
      <c r="A51" s="22">
        <v>45925</v>
      </c>
      <c r="B51" s="2">
        <v>1200.7639419404099</v>
      </c>
      <c r="C51" s="2">
        <v>142776.056531704</v>
      </c>
      <c r="D51" s="2" t="s">
        <v>113</v>
      </c>
      <c r="E51" s="2">
        <v>64900.838044308599</v>
      </c>
      <c r="F51" s="2" t="s">
        <v>114</v>
      </c>
      <c r="G51" s="2" t="s">
        <v>115</v>
      </c>
      <c r="H51" s="2" t="s">
        <v>39</v>
      </c>
      <c r="I51" s="2" t="s">
        <v>40</v>
      </c>
      <c r="J51" s="25">
        <v>106131.9031405374</v>
      </c>
      <c r="K51" s="23">
        <v>45859</v>
      </c>
      <c r="L51" s="23">
        <v>45859</v>
      </c>
      <c r="M51" s="2" t="s">
        <v>41</v>
      </c>
      <c r="N51" s="2" t="s">
        <v>65</v>
      </c>
      <c r="O51" s="2" t="s">
        <v>43</v>
      </c>
      <c r="P51" s="2" t="s">
        <v>111</v>
      </c>
      <c r="Q51" s="2" t="s">
        <v>205</v>
      </c>
    </row>
    <row r="52" spans="1:17" x14ac:dyDescent="0.35">
      <c r="A52" s="22">
        <v>45863</v>
      </c>
      <c r="B52" s="2">
        <v>1204.89152024446</v>
      </c>
      <c r="C52" s="2">
        <v>145861.33338426301</v>
      </c>
      <c r="D52" s="2" t="s">
        <v>117</v>
      </c>
      <c r="E52" s="2">
        <v>64851.978762414103</v>
      </c>
      <c r="F52" s="2" t="s">
        <v>118</v>
      </c>
      <c r="G52" s="2" t="s">
        <v>119</v>
      </c>
      <c r="H52" s="2" t="s">
        <v>39</v>
      </c>
      <c r="I52" s="2" t="s">
        <v>40</v>
      </c>
      <c r="J52" s="25">
        <v>95565.067448375819</v>
      </c>
      <c r="K52" s="23">
        <v>45796</v>
      </c>
      <c r="L52" s="23">
        <v>45797</v>
      </c>
      <c r="M52" s="2" t="s">
        <v>41</v>
      </c>
      <c r="N52" s="2" t="s">
        <v>65</v>
      </c>
      <c r="O52" s="2" t="s">
        <v>75</v>
      </c>
      <c r="P52" s="2" t="s">
        <v>120</v>
      </c>
      <c r="Q52" s="2" t="s">
        <v>206</v>
      </c>
    </row>
    <row r="53" spans="1:17" x14ac:dyDescent="0.35">
      <c r="A53" s="22">
        <v>45833</v>
      </c>
      <c r="B53" s="2">
        <v>1209.0190985485101</v>
      </c>
      <c r="C53" s="2">
        <v>148946.61023682199</v>
      </c>
      <c r="D53" s="2" t="s">
        <v>122</v>
      </c>
      <c r="E53" s="2">
        <v>64803.119480519497</v>
      </c>
      <c r="F53" s="2" t="s">
        <v>122</v>
      </c>
      <c r="G53" s="2" t="s">
        <v>123</v>
      </c>
      <c r="H53" s="2" t="s">
        <v>39</v>
      </c>
      <c r="I53" s="2" t="s">
        <v>40</v>
      </c>
      <c r="J53" s="25">
        <v>104000.7264885247</v>
      </c>
      <c r="K53" s="23">
        <v>45925</v>
      </c>
      <c r="L53" s="23">
        <v>45925</v>
      </c>
      <c r="M53" s="2" t="s">
        <v>41</v>
      </c>
      <c r="N53" s="2" t="s">
        <v>65</v>
      </c>
      <c r="O53" s="2" t="s">
        <v>66</v>
      </c>
      <c r="P53" s="2" t="s">
        <v>120</v>
      </c>
      <c r="Q53" s="2" t="s">
        <v>207</v>
      </c>
    </row>
    <row r="54" spans="1:17" x14ac:dyDescent="0.35">
      <c r="A54" s="22">
        <v>46016</v>
      </c>
      <c r="B54" s="2">
        <v>1213.1466768525599</v>
      </c>
      <c r="C54" s="2">
        <v>152031.88708938201</v>
      </c>
      <c r="D54" s="2" t="s">
        <v>125</v>
      </c>
      <c r="E54" s="2">
        <v>64754.260198624899</v>
      </c>
      <c r="F54" s="2" t="s">
        <v>126</v>
      </c>
      <c r="G54" s="2" t="s">
        <v>127</v>
      </c>
      <c r="H54" s="2" t="s">
        <v>39</v>
      </c>
      <c r="I54" s="2" t="s">
        <v>40</v>
      </c>
      <c r="J54" s="25">
        <v>85482.754595588209</v>
      </c>
      <c r="K54" s="23">
        <v>45821</v>
      </c>
      <c r="L54" s="23">
        <v>45822</v>
      </c>
      <c r="M54" s="2" t="s">
        <v>41</v>
      </c>
      <c r="N54" s="2" t="s">
        <v>42</v>
      </c>
      <c r="O54" s="2" t="s">
        <v>55</v>
      </c>
      <c r="P54" s="2" t="s">
        <v>128</v>
      </c>
      <c r="Q54" s="2" t="s">
        <v>208</v>
      </c>
    </row>
    <row r="55" spans="1:17" x14ac:dyDescent="0.35">
      <c r="A55" s="22">
        <v>45863</v>
      </c>
      <c r="B55" s="2">
        <v>1217.27425515661</v>
      </c>
      <c r="C55" s="2">
        <v>155117.16394194099</v>
      </c>
      <c r="D55" s="2" t="s">
        <v>130</v>
      </c>
      <c r="E55" s="2">
        <v>64705.400916730301</v>
      </c>
      <c r="F55" s="2" t="s">
        <v>131</v>
      </c>
      <c r="G55" s="2" t="s">
        <v>132</v>
      </c>
      <c r="H55" s="2" t="s">
        <v>39</v>
      </c>
      <c r="I55" s="2" t="s">
        <v>40</v>
      </c>
      <c r="J55" s="25">
        <v>84909.988004571671</v>
      </c>
      <c r="K55" s="23">
        <v>45767</v>
      </c>
      <c r="L55" s="23">
        <v>45768</v>
      </c>
      <c r="M55" s="2" t="s">
        <v>41</v>
      </c>
      <c r="N55" s="2" t="s">
        <v>65</v>
      </c>
      <c r="O55" s="2" t="s">
        <v>43</v>
      </c>
      <c r="P55" s="2" t="s">
        <v>128</v>
      </c>
      <c r="Q55" s="2" t="s">
        <v>209</v>
      </c>
    </row>
    <row r="56" spans="1:17" x14ac:dyDescent="0.35">
      <c r="A56" s="22">
        <v>46016</v>
      </c>
      <c r="B56" s="2">
        <v>1221.4018334606601</v>
      </c>
      <c r="C56" s="2">
        <v>158202.4407945</v>
      </c>
      <c r="D56" s="2" t="s">
        <v>134</v>
      </c>
      <c r="E56" s="2">
        <v>64656.541634835798</v>
      </c>
      <c r="F56" s="2" t="s">
        <v>58</v>
      </c>
      <c r="G56" s="2" t="s">
        <v>135</v>
      </c>
      <c r="H56" s="2" t="s">
        <v>39</v>
      </c>
      <c r="I56" s="2" t="s">
        <v>40</v>
      </c>
      <c r="J56" s="25">
        <v>100795.43714616141</v>
      </c>
      <c r="K56" s="23">
        <v>45918</v>
      </c>
      <c r="L56" s="23">
        <v>45918</v>
      </c>
      <c r="M56" s="2" t="s">
        <v>41</v>
      </c>
      <c r="N56" s="2" t="s">
        <v>65</v>
      </c>
      <c r="O56" s="2" t="s">
        <v>55</v>
      </c>
      <c r="P56" s="2" t="s">
        <v>136</v>
      </c>
      <c r="Q56" s="2" t="s">
        <v>210</v>
      </c>
    </row>
    <row r="57" spans="1:17" x14ac:dyDescent="0.35">
      <c r="A57" s="22">
        <v>45741</v>
      </c>
      <c r="B57" s="2">
        <v>1225.5294117647099</v>
      </c>
      <c r="C57" s="2">
        <v>161287.71764705901</v>
      </c>
      <c r="D57" s="2" t="s">
        <v>138</v>
      </c>
      <c r="E57" s="2">
        <v>64607.682352941199</v>
      </c>
      <c r="F57" s="2" t="s">
        <v>139</v>
      </c>
      <c r="G57" s="2" t="s">
        <v>140</v>
      </c>
      <c r="H57" s="2" t="s">
        <v>39</v>
      </c>
      <c r="I57" s="2" t="s">
        <v>40</v>
      </c>
      <c r="J57" s="25">
        <v>70777.667286625205</v>
      </c>
      <c r="K57" s="23">
        <v>45851</v>
      </c>
      <c r="L57" s="23">
        <v>45853</v>
      </c>
      <c r="M57" s="2" t="s">
        <v>41</v>
      </c>
      <c r="N57" s="2" t="s">
        <v>49</v>
      </c>
      <c r="O57" s="2" t="s">
        <v>66</v>
      </c>
      <c r="P57" s="2" t="s">
        <v>136</v>
      </c>
      <c r="Q57" s="2" t="s">
        <v>211</v>
      </c>
    </row>
    <row r="58" spans="1:17" x14ac:dyDescent="0.35">
      <c r="A58" s="22">
        <v>46016</v>
      </c>
      <c r="B58" s="2">
        <v>1229.65699006875</v>
      </c>
      <c r="C58" s="2">
        <v>164372.99449961801</v>
      </c>
      <c r="D58" s="2" t="s">
        <v>142</v>
      </c>
      <c r="E58" s="2">
        <v>64558.823071046601</v>
      </c>
      <c r="F58" s="2" t="s">
        <v>143</v>
      </c>
      <c r="G58" s="2" t="s">
        <v>144</v>
      </c>
      <c r="H58" s="2" t="s">
        <v>39</v>
      </c>
      <c r="I58" s="2" t="s">
        <v>40</v>
      </c>
      <c r="J58" s="25">
        <v>98380.385071234443</v>
      </c>
      <c r="K58" s="23">
        <v>45791</v>
      </c>
      <c r="L58" s="23">
        <v>45791</v>
      </c>
      <c r="M58" s="2" t="s">
        <v>41</v>
      </c>
      <c r="N58" s="2" t="s">
        <v>65</v>
      </c>
      <c r="O58" s="2" t="s">
        <v>43</v>
      </c>
      <c r="P58" s="2" t="s">
        <v>145</v>
      </c>
      <c r="Q58" s="2" t="s">
        <v>212</v>
      </c>
    </row>
    <row r="59" spans="1:17" x14ac:dyDescent="0.35">
      <c r="A59" s="22">
        <v>45713</v>
      </c>
      <c r="B59" s="2">
        <v>1233.7845683728001</v>
      </c>
      <c r="C59" s="2">
        <v>167458.27135217801</v>
      </c>
      <c r="D59" s="2" t="s">
        <v>147</v>
      </c>
      <c r="E59" s="2">
        <v>64509.963789152003</v>
      </c>
      <c r="F59" s="2" t="s">
        <v>148</v>
      </c>
      <c r="G59" s="2" t="s">
        <v>149</v>
      </c>
      <c r="H59" s="2" t="s">
        <v>39</v>
      </c>
      <c r="I59" s="2" t="s">
        <v>40</v>
      </c>
      <c r="J59" s="25">
        <v>77785.096760870525</v>
      </c>
      <c r="K59" s="23">
        <v>46000</v>
      </c>
      <c r="L59" s="23">
        <v>46003</v>
      </c>
      <c r="M59" s="2" t="s">
        <v>41</v>
      </c>
      <c r="N59" s="2" t="s">
        <v>49</v>
      </c>
      <c r="O59" s="2" t="s">
        <v>66</v>
      </c>
      <c r="P59" s="2" t="s">
        <v>145</v>
      </c>
      <c r="Q59" s="2" t="s">
        <v>213</v>
      </c>
    </row>
    <row r="60" spans="1:17" x14ac:dyDescent="0.35">
      <c r="A60" s="22">
        <v>45925</v>
      </c>
      <c r="B60" s="2">
        <v>1237.9121466768499</v>
      </c>
      <c r="C60" s="2">
        <v>170543.54820473699</v>
      </c>
      <c r="D60" s="2" t="s">
        <v>151</v>
      </c>
      <c r="E60" s="2">
        <v>64461.104507257398</v>
      </c>
      <c r="F60" s="2" t="s">
        <v>152</v>
      </c>
      <c r="G60" s="2" t="s">
        <v>153</v>
      </c>
      <c r="H60" s="2" t="s">
        <v>39</v>
      </c>
      <c r="I60" s="2" t="s">
        <v>40</v>
      </c>
      <c r="J60" s="25">
        <v>88378.231753172571</v>
      </c>
      <c r="K60" s="23">
        <v>45839</v>
      </c>
      <c r="L60" s="23">
        <v>45839</v>
      </c>
      <c r="M60" s="2" t="s">
        <v>41</v>
      </c>
      <c r="N60" s="2" t="s">
        <v>49</v>
      </c>
      <c r="O60" s="2" t="s">
        <v>75</v>
      </c>
      <c r="P60" s="2" t="s">
        <v>46</v>
      </c>
      <c r="Q60" s="2" t="s">
        <v>214</v>
      </c>
    </row>
    <row r="61" spans="1:17" x14ac:dyDescent="0.35">
      <c r="A61" s="22">
        <v>45772</v>
      </c>
      <c r="B61" s="2">
        <v>1242.0397249809</v>
      </c>
      <c r="C61" s="2">
        <v>173628.825057296</v>
      </c>
      <c r="D61" s="2" t="s">
        <v>155</v>
      </c>
      <c r="E61" s="2">
        <v>64412.245225362902</v>
      </c>
      <c r="F61" s="2" t="s">
        <v>109</v>
      </c>
      <c r="G61" s="2" t="s">
        <v>156</v>
      </c>
      <c r="H61" s="2" t="s">
        <v>39</v>
      </c>
      <c r="I61" s="2" t="s">
        <v>40</v>
      </c>
      <c r="J61" s="25">
        <v>86454.789153771431</v>
      </c>
      <c r="K61" s="23">
        <v>45787</v>
      </c>
      <c r="L61" s="23">
        <v>45787</v>
      </c>
      <c r="M61" s="2" t="s">
        <v>41</v>
      </c>
      <c r="N61" s="2" t="s">
        <v>49</v>
      </c>
      <c r="O61" s="2" t="s">
        <v>66</v>
      </c>
      <c r="P61" s="2" t="s">
        <v>46</v>
      </c>
      <c r="Q61" s="2" t="s">
        <v>215</v>
      </c>
    </row>
    <row r="62" spans="1:17" x14ac:dyDescent="0.35">
      <c r="A62" s="22">
        <v>45955</v>
      </c>
      <c r="B62" s="2">
        <v>1246.1673032849501</v>
      </c>
      <c r="C62" s="2">
        <v>176714.101909855</v>
      </c>
      <c r="D62" s="2" t="s">
        <v>158</v>
      </c>
      <c r="E62" s="2">
        <v>64363.385943468304</v>
      </c>
      <c r="F62" s="2" t="s">
        <v>159</v>
      </c>
      <c r="G62" s="2" t="s">
        <v>160</v>
      </c>
      <c r="H62" s="2" t="s">
        <v>39</v>
      </c>
      <c r="I62" s="2" t="s">
        <v>40</v>
      </c>
      <c r="J62" s="25">
        <v>82568.421230888489</v>
      </c>
      <c r="K62" s="23">
        <v>45801</v>
      </c>
      <c r="L62" s="23">
        <v>45804</v>
      </c>
      <c r="M62" s="2" t="s">
        <v>41</v>
      </c>
      <c r="N62" s="2" t="s">
        <v>65</v>
      </c>
      <c r="O62" s="2" t="s">
        <v>55</v>
      </c>
      <c r="P62" s="2" t="s">
        <v>161</v>
      </c>
      <c r="Q62" s="2" t="s">
        <v>216</v>
      </c>
    </row>
    <row r="63" spans="1:17" x14ac:dyDescent="0.35">
      <c r="A63" s="22">
        <v>45863</v>
      </c>
      <c r="B63" s="2">
        <v>1250.2948815889999</v>
      </c>
      <c r="C63" s="2">
        <v>179799.37876241401</v>
      </c>
      <c r="D63" s="2" t="s">
        <v>161</v>
      </c>
      <c r="E63" s="2">
        <v>64314.526661573698</v>
      </c>
      <c r="F63" s="2" t="s">
        <v>163</v>
      </c>
      <c r="G63" s="2" t="s">
        <v>164</v>
      </c>
      <c r="H63" s="2" t="s">
        <v>39</v>
      </c>
      <c r="I63" s="2" t="s">
        <v>40</v>
      </c>
      <c r="J63" s="25">
        <v>82422.668533350894</v>
      </c>
      <c r="K63" s="23">
        <v>45934</v>
      </c>
      <c r="L63" s="23">
        <v>45936</v>
      </c>
      <c r="M63" s="2" t="s">
        <v>41</v>
      </c>
      <c r="N63" s="2" t="s">
        <v>65</v>
      </c>
      <c r="O63" s="2" t="s">
        <v>43</v>
      </c>
      <c r="P63" s="2" t="s">
        <v>161</v>
      </c>
      <c r="Q63" s="2" t="s">
        <v>217</v>
      </c>
    </row>
    <row r="64" spans="1:17" x14ac:dyDescent="0.35">
      <c r="A64" s="22">
        <v>45833</v>
      </c>
      <c r="B64" s="2">
        <v>1254.42245989305</v>
      </c>
      <c r="C64" s="2">
        <v>182884.65561497401</v>
      </c>
      <c r="D64" s="2" t="s">
        <v>120</v>
      </c>
      <c r="E64" s="2">
        <v>64265.667379679202</v>
      </c>
      <c r="F64" s="2" t="s">
        <v>148</v>
      </c>
      <c r="G64" s="2" t="s">
        <v>166</v>
      </c>
      <c r="H64" s="2" t="s">
        <v>39</v>
      </c>
      <c r="I64" s="2" t="s">
        <v>40</v>
      </c>
      <c r="J64" s="25">
        <v>78642.222118623016</v>
      </c>
      <c r="K64" s="23">
        <v>45925</v>
      </c>
      <c r="L64" s="23">
        <v>45927</v>
      </c>
      <c r="M64" s="2" t="s">
        <v>41</v>
      </c>
      <c r="N64" s="2" t="s">
        <v>49</v>
      </c>
      <c r="O64" s="2" t="s">
        <v>43</v>
      </c>
      <c r="P64" s="2" t="s">
        <v>167</v>
      </c>
      <c r="Q64" s="2" t="s">
        <v>218</v>
      </c>
    </row>
    <row r="65" spans="1:17" x14ac:dyDescent="0.35">
      <c r="A65" s="22">
        <v>45682</v>
      </c>
      <c r="B65" s="2">
        <v>1258.5500381971001</v>
      </c>
      <c r="C65" s="2">
        <v>185969.93246753301</v>
      </c>
      <c r="D65" s="2" t="s">
        <v>169</v>
      </c>
      <c r="E65" s="2">
        <v>64216.808097784597</v>
      </c>
      <c r="F65" s="2" t="s">
        <v>167</v>
      </c>
      <c r="G65" s="2" t="s">
        <v>170</v>
      </c>
      <c r="H65" s="2" t="s">
        <v>39</v>
      </c>
      <c r="I65" s="2" t="s">
        <v>40</v>
      </c>
      <c r="J65" s="25">
        <v>94873.312037537224</v>
      </c>
      <c r="K65" s="23">
        <v>45833</v>
      </c>
      <c r="L65" s="23">
        <v>45836</v>
      </c>
      <c r="M65" s="2" t="s">
        <v>41</v>
      </c>
      <c r="N65" s="2" t="s">
        <v>65</v>
      </c>
      <c r="O65" s="2" t="s">
        <v>66</v>
      </c>
      <c r="P65" s="2" t="s">
        <v>167</v>
      </c>
      <c r="Q65" s="2" t="s">
        <v>219</v>
      </c>
    </row>
    <row r="66" spans="1:17" x14ac:dyDescent="0.35">
      <c r="A66" s="22">
        <v>45682</v>
      </c>
      <c r="B66" s="2">
        <v>1262.6776165011499</v>
      </c>
      <c r="C66" s="2">
        <v>189055.20932009199</v>
      </c>
      <c r="D66" s="2" t="s">
        <v>172</v>
      </c>
      <c r="E66" s="2">
        <v>64167.948815889999</v>
      </c>
      <c r="F66" s="2" t="s">
        <v>173</v>
      </c>
      <c r="G66" s="2" t="s">
        <v>174</v>
      </c>
      <c r="H66" s="2" t="s">
        <v>39</v>
      </c>
      <c r="I66" s="2" t="s">
        <v>40</v>
      </c>
      <c r="J66" s="25">
        <v>67297.536648640715</v>
      </c>
      <c r="K66" s="23">
        <v>45840</v>
      </c>
      <c r="L66" s="23">
        <v>45842</v>
      </c>
      <c r="M66" s="2" t="s">
        <v>41</v>
      </c>
      <c r="N66" s="2" t="s">
        <v>65</v>
      </c>
      <c r="O66" s="2" t="s">
        <v>75</v>
      </c>
      <c r="P66" s="2" t="s">
        <v>175</v>
      </c>
      <c r="Q66" s="2" t="s">
        <v>220</v>
      </c>
    </row>
    <row r="67" spans="1:17" x14ac:dyDescent="0.35">
      <c r="A67" s="22">
        <v>45772</v>
      </c>
      <c r="B67" s="2">
        <v>1266.80519480519</v>
      </c>
      <c r="C67" s="2">
        <v>192140.486172651</v>
      </c>
      <c r="D67" s="2" t="s">
        <v>177</v>
      </c>
      <c r="E67" s="2">
        <v>64119.0895339954</v>
      </c>
      <c r="F67" s="2" t="s">
        <v>178</v>
      </c>
      <c r="G67" s="2" t="s">
        <v>179</v>
      </c>
      <c r="H67" s="2" t="s">
        <v>39</v>
      </c>
      <c r="I67" s="2" t="s">
        <v>40</v>
      </c>
      <c r="J67" s="25">
        <v>81009.38515500931</v>
      </c>
      <c r="K67" s="23">
        <v>45874</v>
      </c>
      <c r="L67" s="23">
        <v>45877</v>
      </c>
      <c r="M67" s="2" t="s">
        <v>41</v>
      </c>
      <c r="N67" s="2" t="s">
        <v>49</v>
      </c>
      <c r="O67" s="2" t="s">
        <v>50</v>
      </c>
      <c r="P67" s="2" t="s">
        <v>175</v>
      </c>
      <c r="Q67" s="2" t="s">
        <v>221</v>
      </c>
    </row>
    <row r="68" spans="1:17" x14ac:dyDescent="0.35">
      <c r="A68" s="22">
        <v>45772</v>
      </c>
      <c r="B68" s="2">
        <v>1270.9327731092401</v>
      </c>
      <c r="C68" s="2">
        <v>195225.763025211</v>
      </c>
      <c r="D68" s="2" t="s">
        <v>181</v>
      </c>
      <c r="E68" s="2">
        <v>64070.230252100802</v>
      </c>
      <c r="F68" s="2" t="s">
        <v>182</v>
      </c>
      <c r="G68" s="2" t="s">
        <v>183</v>
      </c>
      <c r="H68" s="2" t="s">
        <v>39</v>
      </c>
      <c r="I68" s="2" t="s">
        <v>40</v>
      </c>
      <c r="J68" s="25">
        <v>82855.306228369038</v>
      </c>
      <c r="K68" s="23">
        <v>45728</v>
      </c>
      <c r="L68" s="23">
        <v>45729</v>
      </c>
      <c r="M68" s="2" t="s">
        <v>41</v>
      </c>
      <c r="N68" s="2" t="s">
        <v>65</v>
      </c>
      <c r="O68" s="2" t="s">
        <v>75</v>
      </c>
      <c r="P68" s="2" t="s">
        <v>184</v>
      </c>
      <c r="Q68" s="2" t="s">
        <v>222</v>
      </c>
    </row>
    <row r="69" spans="1:17" x14ac:dyDescent="0.35">
      <c r="A69" s="22">
        <v>45741</v>
      </c>
      <c r="B69" s="2">
        <v>1275.0603514132899</v>
      </c>
      <c r="C69" s="2">
        <v>198311.03987777</v>
      </c>
      <c r="D69" s="2" t="s">
        <v>186</v>
      </c>
      <c r="E69" s="2">
        <v>64021.370970206299</v>
      </c>
      <c r="F69" s="2" t="s">
        <v>187</v>
      </c>
      <c r="G69" s="2" t="s">
        <v>188</v>
      </c>
      <c r="H69" s="2" t="s">
        <v>39</v>
      </c>
      <c r="I69" s="2" t="s">
        <v>40</v>
      </c>
      <c r="J69" s="25">
        <v>74938.710053466843</v>
      </c>
      <c r="K69" s="23">
        <v>45886</v>
      </c>
      <c r="L69" s="23">
        <v>45888</v>
      </c>
      <c r="M69" s="2" t="s">
        <v>41</v>
      </c>
      <c r="N69" s="2" t="s">
        <v>49</v>
      </c>
      <c r="O69" s="2" t="s">
        <v>50</v>
      </c>
      <c r="P69" s="2" t="s">
        <v>184</v>
      </c>
      <c r="Q69" s="2" t="s">
        <v>223</v>
      </c>
    </row>
    <row r="70" spans="1:17" x14ac:dyDescent="0.35">
      <c r="A70" s="22">
        <v>45741</v>
      </c>
      <c r="B70" s="2">
        <v>1279.18792971734</v>
      </c>
      <c r="C70" s="2">
        <v>201396.31673032901</v>
      </c>
      <c r="D70" s="2" t="s">
        <v>36</v>
      </c>
      <c r="E70" s="2">
        <v>63972.511688311701</v>
      </c>
      <c r="F70" s="2" t="s">
        <v>37</v>
      </c>
      <c r="G70" s="2" t="s">
        <v>38</v>
      </c>
      <c r="H70" s="2" t="s">
        <v>39</v>
      </c>
      <c r="I70" s="2" t="s">
        <v>40</v>
      </c>
      <c r="J70" s="25">
        <v>79486.470705727625</v>
      </c>
      <c r="K70" s="23">
        <v>45849</v>
      </c>
      <c r="L70" s="23">
        <v>45852</v>
      </c>
      <c r="M70" s="2" t="s">
        <v>41</v>
      </c>
      <c r="N70" s="2" t="s">
        <v>49</v>
      </c>
      <c r="O70" s="2" t="s">
        <v>50</v>
      </c>
      <c r="P70" s="2" t="s">
        <v>44</v>
      </c>
      <c r="Q70" s="2" t="s">
        <v>224</v>
      </c>
    </row>
    <row r="71" spans="1:17" x14ac:dyDescent="0.35">
      <c r="A71" s="22">
        <v>45894</v>
      </c>
      <c r="B71" s="2">
        <v>1283.3155080213901</v>
      </c>
      <c r="C71" s="2">
        <v>204481.59358288799</v>
      </c>
      <c r="D71" s="2" t="s">
        <v>46</v>
      </c>
      <c r="E71" s="2">
        <v>63923.652406417103</v>
      </c>
      <c r="F71" s="2" t="s">
        <v>47</v>
      </c>
      <c r="G71" s="2" t="s">
        <v>48</v>
      </c>
      <c r="H71" s="2" t="s">
        <v>39</v>
      </c>
      <c r="I71" s="2" t="s">
        <v>40</v>
      </c>
      <c r="J71" s="25">
        <v>89047.439007557172</v>
      </c>
      <c r="K71" s="23">
        <v>45826</v>
      </c>
      <c r="L71" s="23">
        <v>45826</v>
      </c>
      <c r="M71" s="2" t="s">
        <v>41</v>
      </c>
      <c r="N71" s="2" t="s">
        <v>49</v>
      </c>
      <c r="O71" s="2" t="s">
        <v>43</v>
      </c>
      <c r="P71" s="2" t="s">
        <v>44</v>
      </c>
      <c r="Q71" s="2" t="s">
        <v>225</v>
      </c>
    </row>
    <row r="72" spans="1:17" x14ac:dyDescent="0.35">
      <c r="A72" s="22">
        <v>45925</v>
      </c>
      <c r="B72" s="2">
        <v>1287.4430863254399</v>
      </c>
      <c r="C72" s="2">
        <v>207566.870435447</v>
      </c>
      <c r="D72" s="2" t="s">
        <v>52</v>
      </c>
      <c r="E72" s="2">
        <v>63874.793124522497</v>
      </c>
      <c r="F72" s="2" t="s">
        <v>53</v>
      </c>
      <c r="G72" s="2" t="s">
        <v>54</v>
      </c>
      <c r="H72" s="2" t="s">
        <v>39</v>
      </c>
      <c r="I72" s="2" t="s">
        <v>40</v>
      </c>
      <c r="J72" s="25">
        <v>85310.400531907639</v>
      </c>
      <c r="K72" s="23">
        <v>45689</v>
      </c>
      <c r="L72" s="23">
        <v>45691</v>
      </c>
      <c r="M72" s="2" t="s">
        <v>41</v>
      </c>
      <c r="N72" s="2" t="s">
        <v>42</v>
      </c>
      <c r="O72" s="2" t="s">
        <v>50</v>
      </c>
      <c r="P72" s="2" t="s">
        <v>44</v>
      </c>
      <c r="Q72" s="2" t="s">
        <v>226</v>
      </c>
    </row>
    <row r="73" spans="1:17" x14ac:dyDescent="0.35">
      <c r="A73" s="22">
        <v>45713</v>
      </c>
      <c r="B73" s="2">
        <v>1291.57066462949</v>
      </c>
      <c r="C73" s="2">
        <v>210652.14728800699</v>
      </c>
      <c r="D73" s="2" t="s">
        <v>57</v>
      </c>
      <c r="E73" s="2">
        <v>63825.933842628001</v>
      </c>
      <c r="F73" s="2" t="s">
        <v>58</v>
      </c>
      <c r="G73" s="2" t="s">
        <v>59</v>
      </c>
      <c r="H73" s="2" t="s">
        <v>39</v>
      </c>
      <c r="I73" s="2" t="s">
        <v>40</v>
      </c>
      <c r="J73" s="25">
        <v>71270.382755558792</v>
      </c>
      <c r="K73" s="23">
        <v>45926</v>
      </c>
      <c r="L73" s="23">
        <v>45926</v>
      </c>
      <c r="M73" s="2" t="s">
        <v>41</v>
      </c>
      <c r="N73" s="2" t="s">
        <v>49</v>
      </c>
      <c r="O73" s="2" t="s">
        <v>43</v>
      </c>
      <c r="P73" s="2" t="s">
        <v>60</v>
      </c>
      <c r="Q73" s="2" t="s">
        <v>227</v>
      </c>
    </row>
    <row r="74" spans="1:17" x14ac:dyDescent="0.35">
      <c r="A74" s="22">
        <v>45772</v>
      </c>
      <c r="B74" s="2">
        <v>1295.6982429335401</v>
      </c>
      <c r="C74" s="2">
        <v>213737.424140566</v>
      </c>
      <c r="D74" s="2" t="s">
        <v>62</v>
      </c>
      <c r="E74" s="2">
        <v>63777.074560733403</v>
      </c>
      <c r="F74" s="2" t="s">
        <v>63</v>
      </c>
      <c r="G74" s="2" t="s">
        <v>64</v>
      </c>
      <c r="H74" s="2" t="s">
        <v>39</v>
      </c>
      <c r="I74" s="2" t="s">
        <v>40</v>
      </c>
      <c r="J74" s="25">
        <v>69842.84848499611</v>
      </c>
      <c r="K74" s="23">
        <v>45667</v>
      </c>
      <c r="L74" s="23">
        <v>45668</v>
      </c>
      <c r="M74" s="2" t="s">
        <v>41</v>
      </c>
      <c r="N74" s="2" t="s">
        <v>65</v>
      </c>
      <c r="O74" s="2" t="s">
        <v>50</v>
      </c>
      <c r="P74" s="2" t="s">
        <v>60</v>
      </c>
      <c r="Q74" s="2" t="s">
        <v>228</v>
      </c>
    </row>
    <row r="75" spans="1:17" x14ac:dyDescent="0.35">
      <c r="A75" s="22">
        <v>45955</v>
      </c>
      <c r="B75" s="2">
        <v>1299.8258212375899</v>
      </c>
      <c r="C75" s="2">
        <v>216822.70099312501</v>
      </c>
      <c r="D75" s="2" t="s">
        <v>68</v>
      </c>
      <c r="E75" s="2">
        <v>63728.215278838798</v>
      </c>
      <c r="F75" s="2" t="s">
        <v>69</v>
      </c>
      <c r="G75" s="2" t="s">
        <v>70</v>
      </c>
      <c r="H75" s="2" t="s">
        <v>39</v>
      </c>
      <c r="I75" s="2" t="s">
        <v>40</v>
      </c>
      <c r="J75" s="25">
        <v>63100.008579327259</v>
      </c>
      <c r="K75" s="23">
        <v>45734</v>
      </c>
      <c r="L75" s="23">
        <v>45735</v>
      </c>
      <c r="M75" s="2" t="s">
        <v>41</v>
      </c>
      <c r="N75" s="2" t="s">
        <v>49</v>
      </c>
      <c r="O75" s="2" t="s">
        <v>66</v>
      </c>
      <c r="P75" s="2" t="s">
        <v>60</v>
      </c>
      <c r="Q75" s="2" t="s">
        <v>229</v>
      </c>
    </row>
    <row r="76" spans="1:17" x14ac:dyDescent="0.35">
      <c r="A76" s="22">
        <v>45986</v>
      </c>
      <c r="B76" s="2">
        <v>1303.95339954163</v>
      </c>
      <c r="C76" s="2">
        <v>219907.97784568401</v>
      </c>
      <c r="D76" s="2" t="s">
        <v>72</v>
      </c>
      <c r="E76" s="2">
        <v>63679.355996944199</v>
      </c>
      <c r="F76" s="2" t="s">
        <v>73</v>
      </c>
      <c r="G76" s="2" t="s">
        <v>74</v>
      </c>
      <c r="H76" s="2" t="s">
        <v>39</v>
      </c>
      <c r="I76" s="2" t="s">
        <v>40</v>
      </c>
      <c r="J76" s="25">
        <v>86896.305653803924</v>
      </c>
      <c r="K76" s="23">
        <v>45663</v>
      </c>
      <c r="L76" s="23">
        <v>45666</v>
      </c>
      <c r="M76" s="2" t="s">
        <v>41</v>
      </c>
      <c r="N76" s="2" t="s">
        <v>49</v>
      </c>
      <c r="O76" s="2" t="s">
        <v>66</v>
      </c>
      <c r="P76" s="2" t="s">
        <v>76</v>
      </c>
      <c r="Q76" s="2" t="s">
        <v>230</v>
      </c>
    </row>
    <row r="77" spans="1:17" x14ac:dyDescent="0.35">
      <c r="A77" s="22">
        <v>46016</v>
      </c>
      <c r="B77" s="2">
        <v>1308.0809778456801</v>
      </c>
      <c r="C77" s="2">
        <v>222993.25469824299</v>
      </c>
      <c r="D77" s="2" t="s">
        <v>78</v>
      </c>
      <c r="E77" s="2">
        <v>63630.496715049703</v>
      </c>
      <c r="F77" s="2" t="s">
        <v>79</v>
      </c>
      <c r="G77" s="2" t="s">
        <v>80</v>
      </c>
      <c r="H77" s="2" t="s">
        <v>39</v>
      </c>
      <c r="I77" s="2" t="s">
        <v>40</v>
      </c>
      <c r="J77" s="25">
        <v>75629.557183757934</v>
      </c>
      <c r="K77" s="23">
        <v>45811</v>
      </c>
      <c r="L77" s="23">
        <v>45811</v>
      </c>
      <c r="M77" s="2" t="s">
        <v>41</v>
      </c>
      <c r="N77" s="2" t="s">
        <v>65</v>
      </c>
      <c r="O77" s="2" t="s">
        <v>50</v>
      </c>
      <c r="P77" s="2" t="s">
        <v>76</v>
      </c>
      <c r="Q77" s="2" t="s">
        <v>231</v>
      </c>
    </row>
    <row r="78" spans="1:17" x14ac:dyDescent="0.35">
      <c r="A78" s="22">
        <v>45682</v>
      </c>
      <c r="B78" s="2">
        <v>1312.2085561497299</v>
      </c>
      <c r="C78" s="2">
        <v>226078.53155080299</v>
      </c>
      <c r="D78" s="2" t="s">
        <v>82</v>
      </c>
      <c r="E78" s="2">
        <v>63581.637433155098</v>
      </c>
      <c r="F78" s="2" t="s">
        <v>83</v>
      </c>
      <c r="G78" s="2" t="s">
        <v>84</v>
      </c>
      <c r="H78" s="2" t="s">
        <v>39</v>
      </c>
      <c r="I78" s="2" t="s">
        <v>40</v>
      </c>
      <c r="J78" s="25">
        <v>85487.436691204974</v>
      </c>
      <c r="K78" s="23">
        <v>45802</v>
      </c>
      <c r="L78" s="23">
        <v>45802</v>
      </c>
      <c r="M78" s="2" t="s">
        <v>41</v>
      </c>
      <c r="N78" s="2" t="s">
        <v>49</v>
      </c>
      <c r="O78" s="2" t="s">
        <v>50</v>
      </c>
      <c r="P78" s="2" t="s">
        <v>85</v>
      </c>
      <c r="Q78" s="2" t="s">
        <v>232</v>
      </c>
    </row>
    <row r="79" spans="1:17" x14ac:dyDescent="0.35">
      <c r="A79" s="22">
        <v>45955</v>
      </c>
      <c r="B79" s="2">
        <v>1316.33613445378</v>
      </c>
      <c r="C79" s="2">
        <v>229163.808403362</v>
      </c>
      <c r="D79" s="2" t="s">
        <v>87</v>
      </c>
      <c r="E79" s="2">
        <v>63532.7781512605</v>
      </c>
      <c r="F79" s="2" t="s">
        <v>88</v>
      </c>
      <c r="G79" s="2" t="s">
        <v>89</v>
      </c>
      <c r="H79" s="2" t="s">
        <v>39</v>
      </c>
      <c r="I79" s="2" t="s">
        <v>40</v>
      </c>
      <c r="J79" s="25">
        <v>76307.629792674095</v>
      </c>
      <c r="K79" s="23">
        <v>45964</v>
      </c>
      <c r="L79" s="23">
        <v>45964</v>
      </c>
      <c r="M79" s="2" t="s">
        <v>41</v>
      </c>
      <c r="N79" s="2" t="s">
        <v>42</v>
      </c>
      <c r="O79" s="2" t="s">
        <v>43</v>
      </c>
      <c r="P79" s="2" t="s">
        <v>85</v>
      </c>
      <c r="Q79" s="2" t="s">
        <v>233</v>
      </c>
    </row>
    <row r="80" spans="1:17" x14ac:dyDescent="0.35">
      <c r="A80" s="22">
        <v>45863</v>
      </c>
      <c r="B80" s="2">
        <v>1320.4637127578301</v>
      </c>
      <c r="C80" s="2">
        <v>232249.085255921</v>
      </c>
      <c r="D80" s="2" t="s">
        <v>91</v>
      </c>
      <c r="E80" s="2">
        <v>63483.918869365902</v>
      </c>
      <c r="F80" s="2" t="s">
        <v>92</v>
      </c>
      <c r="G80" s="2" t="s">
        <v>93</v>
      </c>
      <c r="H80" s="2" t="s">
        <v>39</v>
      </c>
      <c r="I80" s="2" t="s">
        <v>40</v>
      </c>
      <c r="J80" s="25">
        <v>-65529.073428180382</v>
      </c>
      <c r="K80" s="23">
        <v>45766</v>
      </c>
      <c r="L80" s="23">
        <v>45767</v>
      </c>
      <c r="M80" s="2" t="s">
        <v>41</v>
      </c>
      <c r="N80" s="2" t="s">
        <v>49</v>
      </c>
      <c r="O80" s="2" t="s">
        <v>66</v>
      </c>
      <c r="P80" s="2" t="s">
        <v>94</v>
      </c>
      <c r="Q80" s="2" t="s">
        <v>234</v>
      </c>
    </row>
    <row r="81" spans="1:17" x14ac:dyDescent="0.35">
      <c r="A81" s="22">
        <v>45741</v>
      </c>
      <c r="B81" s="2">
        <v>1324.5912910618799</v>
      </c>
      <c r="C81" s="2">
        <v>235334.36210848001</v>
      </c>
      <c r="D81" s="2" t="s">
        <v>96</v>
      </c>
      <c r="E81" s="2">
        <v>63435.059587471398</v>
      </c>
      <c r="F81" s="2" t="s">
        <v>97</v>
      </c>
      <c r="G81" s="2" t="s">
        <v>98</v>
      </c>
      <c r="H81" s="2" t="s">
        <v>39</v>
      </c>
      <c r="I81" s="2" t="s">
        <v>40</v>
      </c>
      <c r="J81" s="25">
        <v>84567.070404728831</v>
      </c>
      <c r="K81" s="23">
        <v>45928</v>
      </c>
      <c r="L81" s="23">
        <v>45930</v>
      </c>
      <c r="M81" s="2" t="s">
        <v>41</v>
      </c>
      <c r="N81" s="2" t="s">
        <v>65</v>
      </c>
      <c r="O81" s="2" t="s">
        <v>50</v>
      </c>
      <c r="P81" s="2" t="s">
        <v>94</v>
      </c>
      <c r="Q81" s="2" t="s">
        <v>235</v>
      </c>
    </row>
    <row r="82" spans="1:17" x14ac:dyDescent="0.35">
      <c r="A82" s="22">
        <v>45833</v>
      </c>
      <c r="B82" s="2">
        <v>1328.71886936593</v>
      </c>
      <c r="C82" s="2">
        <v>238419.63896103899</v>
      </c>
      <c r="D82" s="2" t="s">
        <v>100</v>
      </c>
      <c r="E82" s="2">
        <v>63386.2003055768</v>
      </c>
      <c r="F82" s="2" t="s">
        <v>47</v>
      </c>
      <c r="G82" s="2" t="s">
        <v>101</v>
      </c>
      <c r="H82" s="2" t="s">
        <v>39</v>
      </c>
      <c r="I82" s="2" t="s">
        <v>40</v>
      </c>
      <c r="J82" s="25">
        <v>-79599.858796082219</v>
      </c>
      <c r="K82" s="23">
        <v>45983</v>
      </c>
      <c r="L82" s="23">
        <v>45984</v>
      </c>
      <c r="M82" s="2" t="s">
        <v>41</v>
      </c>
      <c r="N82" s="2" t="s">
        <v>49</v>
      </c>
      <c r="O82" s="2" t="s">
        <v>75</v>
      </c>
      <c r="P82" s="2" t="s">
        <v>102</v>
      </c>
      <c r="Q82" s="2" t="s">
        <v>236</v>
      </c>
    </row>
    <row r="83" spans="1:17" x14ac:dyDescent="0.35">
      <c r="A83" s="22">
        <v>45772</v>
      </c>
      <c r="B83" s="2">
        <v>1332.8464476699801</v>
      </c>
      <c r="C83" s="2">
        <v>241504.91581359899</v>
      </c>
      <c r="D83" s="2" t="s">
        <v>104</v>
      </c>
      <c r="E83" s="2">
        <v>63337.341023682202</v>
      </c>
      <c r="F83" s="2" t="s">
        <v>105</v>
      </c>
      <c r="G83" s="2" t="s">
        <v>106</v>
      </c>
      <c r="H83" s="2" t="s">
        <v>39</v>
      </c>
      <c r="I83" s="2" t="s">
        <v>40</v>
      </c>
      <c r="J83" s="25">
        <v>75102.637626326134</v>
      </c>
      <c r="K83" s="23">
        <v>45765</v>
      </c>
      <c r="L83" s="23">
        <v>45767</v>
      </c>
      <c r="M83" s="2" t="s">
        <v>41</v>
      </c>
      <c r="N83" s="2" t="s">
        <v>49</v>
      </c>
      <c r="O83" s="2" t="s">
        <v>75</v>
      </c>
      <c r="P83" s="2" t="s">
        <v>102</v>
      </c>
      <c r="Q83" s="2" t="s">
        <v>237</v>
      </c>
    </row>
    <row r="84" spans="1:17" x14ac:dyDescent="0.35">
      <c r="A84" s="22">
        <v>45863</v>
      </c>
      <c r="B84" s="2">
        <v>1336.9740259740299</v>
      </c>
      <c r="C84" s="2">
        <v>244590.19266615799</v>
      </c>
      <c r="D84" s="2" t="s">
        <v>108</v>
      </c>
      <c r="E84" s="2">
        <v>63288.481741787597</v>
      </c>
      <c r="F84" s="2" t="s">
        <v>109</v>
      </c>
      <c r="G84" s="2" t="s">
        <v>110</v>
      </c>
      <c r="H84" s="2" t="s">
        <v>39</v>
      </c>
      <c r="I84" s="2" t="s">
        <v>40</v>
      </c>
      <c r="J84" s="25">
        <v>84887.192941810179</v>
      </c>
      <c r="K84" s="23">
        <v>45829</v>
      </c>
      <c r="L84" s="23">
        <v>45829</v>
      </c>
      <c r="M84" s="2" t="s">
        <v>41</v>
      </c>
      <c r="N84" s="2" t="s">
        <v>65</v>
      </c>
      <c r="O84" s="2" t="s">
        <v>43</v>
      </c>
      <c r="P84" s="2" t="s">
        <v>111</v>
      </c>
      <c r="Q84" s="2" t="s">
        <v>238</v>
      </c>
    </row>
    <row r="85" spans="1:17" x14ac:dyDescent="0.35">
      <c r="A85" s="22">
        <v>45955</v>
      </c>
      <c r="B85" s="2">
        <v>1341.10160427807</v>
      </c>
      <c r="C85" s="2">
        <v>247675.469518717</v>
      </c>
      <c r="D85" s="2" t="s">
        <v>113</v>
      </c>
      <c r="E85" s="2">
        <v>63239.622459892998</v>
      </c>
      <c r="F85" s="2" t="s">
        <v>114</v>
      </c>
      <c r="G85" s="2" t="s">
        <v>115</v>
      </c>
      <c r="H85" s="2" t="s">
        <v>39</v>
      </c>
      <c r="I85" s="2" t="s">
        <v>40</v>
      </c>
      <c r="J85" s="25">
        <v>74699.159720095297</v>
      </c>
      <c r="K85" s="23">
        <v>45870</v>
      </c>
      <c r="L85" s="23">
        <v>45870</v>
      </c>
      <c r="M85" s="2" t="s">
        <v>41</v>
      </c>
      <c r="N85" s="2" t="s">
        <v>65</v>
      </c>
      <c r="O85" s="2" t="s">
        <v>55</v>
      </c>
      <c r="P85" s="2" t="s">
        <v>111</v>
      </c>
      <c r="Q85" s="2" t="s">
        <v>239</v>
      </c>
    </row>
    <row r="86" spans="1:17" x14ac:dyDescent="0.35">
      <c r="A86" s="22">
        <v>46016</v>
      </c>
      <c r="B86" s="2">
        <v>1345.2291825821201</v>
      </c>
      <c r="C86" s="2">
        <v>250760.74637127601</v>
      </c>
      <c r="D86" s="2" t="s">
        <v>117</v>
      </c>
      <c r="E86" s="2">
        <v>63190.763177998502</v>
      </c>
      <c r="F86" s="2" t="s">
        <v>118</v>
      </c>
      <c r="G86" s="2" t="s">
        <v>119</v>
      </c>
      <c r="H86" s="2" t="s">
        <v>39</v>
      </c>
      <c r="I86" s="2" t="s">
        <v>40</v>
      </c>
      <c r="J86" s="25">
        <v>-65424.331916015501</v>
      </c>
      <c r="K86" s="23">
        <v>45963</v>
      </c>
      <c r="L86" s="23">
        <v>45965</v>
      </c>
      <c r="M86" s="2" t="s">
        <v>41</v>
      </c>
      <c r="N86" s="2" t="s">
        <v>65</v>
      </c>
      <c r="O86" s="2" t="s">
        <v>55</v>
      </c>
      <c r="P86" s="2" t="s">
        <v>120</v>
      </c>
      <c r="Q86" s="2" t="s">
        <v>240</v>
      </c>
    </row>
    <row r="87" spans="1:17" x14ac:dyDescent="0.35">
      <c r="A87" s="22">
        <v>45955</v>
      </c>
      <c r="B87" s="2">
        <v>1349.3567608861699</v>
      </c>
      <c r="C87" s="2">
        <v>253846.02322383501</v>
      </c>
      <c r="D87" s="2" t="s">
        <v>122</v>
      </c>
      <c r="E87" s="2">
        <v>63141.903896103897</v>
      </c>
      <c r="F87" s="2" t="s">
        <v>122</v>
      </c>
      <c r="G87" s="2" t="s">
        <v>123</v>
      </c>
      <c r="H87" s="2" t="s">
        <v>39</v>
      </c>
      <c r="I87" s="2" t="s">
        <v>40</v>
      </c>
      <c r="J87" s="25">
        <v>82226.23718203434</v>
      </c>
      <c r="K87" s="23">
        <v>45763</v>
      </c>
      <c r="L87" s="23">
        <v>45764</v>
      </c>
      <c r="M87" s="2" t="s">
        <v>41</v>
      </c>
      <c r="N87" s="2" t="s">
        <v>65</v>
      </c>
      <c r="O87" s="2" t="s">
        <v>50</v>
      </c>
      <c r="P87" s="2" t="s">
        <v>120</v>
      </c>
      <c r="Q87" s="2" t="s">
        <v>241</v>
      </c>
    </row>
    <row r="88" spans="1:17" x14ac:dyDescent="0.35">
      <c r="A88" s="22">
        <v>45682</v>
      </c>
      <c r="B88" s="2">
        <v>1353.48433919022</v>
      </c>
      <c r="C88" s="2">
        <v>256931.30007639501</v>
      </c>
      <c r="D88" s="2" t="s">
        <v>125</v>
      </c>
      <c r="E88" s="2">
        <v>63093.044614209299</v>
      </c>
      <c r="F88" s="2" t="s">
        <v>126</v>
      </c>
      <c r="G88" s="2" t="s">
        <v>127</v>
      </c>
      <c r="H88" s="2" t="s">
        <v>39</v>
      </c>
      <c r="I88" s="2" t="s">
        <v>40</v>
      </c>
      <c r="J88" s="25">
        <v>75925.02523407017</v>
      </c>
      <c r="K88" s="23">
        <v>45912</v>
      </c>
      <c r="L88" s="23">
        <v>45914</v>
      </c>
      <c r="M88" s="2" t="s">
        <v>41</v>
      </c>
      <c r="N88" s="2" t="s">
        <v>49</v>
      </c>
      <c r="O88" s="2" t="s">
        <v>55</v>
      </c>
      <c r="P88" s="2" t="s">
        <v>128</v>
      </c>
      <c r="Q88" s="2" t="s">
        <v>242</v>
      </c>
    </row>
    <row r="89" spans="1:17" x14ac:dyDescent="0.35">
      <c r="A89" s="22">
        <v>45682</v>
      </c>
      <c r="B89" s="2">
        <v>1357.6119174942701</v>
      </c>
      <c r="C89" s="2">
        <v>260016.57692895399</v>
      </c>
      <c r="D89" s="2" t="s">
        <v>130</v>
      </c>
      <c r="E89" s="2">
        <v>63044.185332314803</v>
      </c>
      <c r="F89" s="2" t="s">
        <v>131</v>
      </c>
      <c r="G89" s="2" t="s">
        <v>132</v>
      </c>
      <c r="H89" s="2" t="s">
        <v>39</v>
      </c>
      <c r="I89" s="2" t="s">
        <v>40</v>
      </c>
      <c r="J89" s="25">
        <v>59536.317027041398</v>
      </c>
      <c r="K89" s="23">
        <v>45983</v>
      </c>
      <c r="L89" s="23">
        <v>45983</v>
      </c>
      <c r="M89" s="2" t="s">
        <v>41</v>
      </c>
      <c r="N89" s="2" t="s">
        <v>49</v>
      </c>
      <c r="O89" s="2" t="s">
        <v>43</v>
      </c>
      <c r="P89" s="2" t="s">
        <v>128</v>
      </c>
      <c r="Q89" s="2" t="s">
        <v>243</v>
      </c>
    </row>
    <row r="90" spans="1:17" x14ac:dyDescent="0.35">
      <c r="A90" s="22">
        <v>45833</v>
      </c>
      <c r="B90" s="2">
        <v>1361.7394957983199</v>
      </c>
      <c r="C90" s="2">
        <v>263101.853781513</v>
      </c>
      <c r="D90" s="2" t="s">
        <v>134</v>
      </c>
      <c r="E90" s="2">
        <v>62995.326050420197</v>
      </c>
      <c r="F90" s="2" t="s">
        <v>58</v>
      </c>
      <c r="G90" s="2" t="s">
        <v>135</v>
      </c>
      <c r="H90" s="2" t="s">
        <v>39</v>
      </c>
      <c r="I90" s="2" t="s">
        <v>40</v>
      </c>
      <c r="J90" s="25">
        <v>77025.324909113202</v>
      </c>
      <c r="K90" s="23">
        <v>45842</v>
      </c>
      <c r="L90" s="23">
        <v>45844</v>
      </c>
      <c r="M90" s="2" t="s">
        <v>41</v>
      </c>
      <c r="N90" s="2" t="s">
        <v>65</v>
      </c>
      <c r="O90" s="2" t="s">
        <v>66</v>
      </c>
      <c r="P90" s="2" t="s">
        <v>136</v>
      </c>
      <c r="Q90" s="2" t="s">
        <v>244</v>
      </c>
    </row>
    <row r="91" spans="1:17" x14ac:dyDescent="0.35">
      <c r="A91" s="22">
        <v>45741</v>
      </c>
      <c r="B91" s="2">
        <v>1365.86707410237</v>
      </c>
      <c r="C91" s="2">
        <v>266187.130634072</v>
      </c>
      <c r="D91" s="2" t="s">
        <v>138</v>
      </c>
      <c r="E91" s="2">
        <v>62946.466768525599</v>
      </c>
      <c r="F91" s="2" t="s">
        <v>139</v>
      </c>
      <c r="G91" s="2" t="s">
        <v>140</v>
      </c>
      <c r="H91" s="2" t="s">
        <v>39</v>
      </c>
      <c r="I91" s="2" t="s">
        <v>40</v>
      </c>
      <c r="J91" s="25">
        <v>57595.285748866008</v>
      </c>
      <c r="K91" s="23">
        <v>45704</v>
      </c>
      <c r="L91" s="23">
        <v>45704</v>
      </c>
      <c r="M91" s="2" t="s">
        <v>41</v>
      </c>
      <c r="N91" s="2" t="s">
        <v>42</v>
      </c>
      <c r="O91" s="2" t="s">
        <v>75</v>
      </c>
      <c r="P91" s="2" t="s">
        <v>136</v>
      </c>
      <c r="Q91" s="2" t="s">
        <v>245</v>
      </c>
    </row>
    <row r="92" spans="1:17" x14ac:dyDescent="0.35">
      <c r="A92" s="22">
        <v>45741</v>
      </c>
      <c r="B92" s="2">
        <v>1369.9946524064201</v>
      </c>
      <c r="C92" s="2">
        <v>269272.40748663101</v>
      </c>
      <c r="D92" s="2" t="s">
        <v>142</v>
      </c>
      <c r="E92" s="2">
        <v>62897.607486631001</v>
      </c>
      <c r="F92" s="2" t="s">
        <v>143</v>
      </c>
      <c r="G92" s="2" t="s">
        <v>144</v>
      </c>
      <c r="H92" s="2" t="s">
        <v>39</v>
      </c>
      <c r="I92" s="2" t="s">
        <v>40</v>
      </c>
      <c r="J92" s="25">
        <v>55159.978704817579</v>
      </c>
      <c r="K92" s="23">
        <v>45975</v>
      </c>
      <c r="L92" s="23">
        <v>45978</v>
      </c>
      <c r="M92" s="2" t="s">
        <v>41</v>
      </c>
      <c r="N92" s="2" t="s">
        <v>49</v>
      </c>
      <c r="O92" s="2" t="s">
        <v>43</v>
      </c>
      <c r="P92" s="2" t="s">
        <v>145</v>
      </c>
      <c r="Q92" s="2" t="s">
        <v>246</v>
      </c>
    </row>
    <row r="93" spans="1:17" x14ac:dyDescent="0.35">
      <c r="A93" s="22">
        <v>45741</v>
      </c>
      <c r="B93" s="2">
        <v>1374.1222307104699</v>
      </c>
      <c r="C93" s="2">
        <v>272357.68433919101</v>
      </c>
      <c r="D93" s="2" t="s">
        <v>147</v>
      </c>
      <c r="E93" s="2">
        <v>62848.748204736403</v>
      </c>
      <c r="F93" s="2" t="s">
        <v>148</v>
      </c>
      <c r="G93" s="2" t="s">
        <v>149</v>
      </c>
      <c r="H93" s="2" t="s">
        <v>39</v>
      </c>
      <c r="I93" s="2" t="s">
        <v>40</v>
      </c>
      <c r="J93" s="25">
        <v>70396.678628671594</v>
      </c>
      <c r="K93" s="23">
        <v>45950</v>
      </c>
      <c r="L93" s="23">
        <v>45953</v>
      </c>
      <c r="M93" s="2" t="s">
        <v>41</v>
      </c>
      <c r="N93" s="2" t="s">
        <v>49</v>
      </c>
      <c r="O93" s="2" t="s">
        <v>75</v>
      </c>
      <c r="P93" s="2" t="s">
        <v>145</v>
      </c>
      <c r="Q93" s="2" t="s">
        <v>247</v>
      </c>
    </row>
    <row r="94" spans="1:17" x14ac:dyDescent="0.35">
      <c r="A94" s="22">
        <v>45986</v>
      </c>
      <c r="B94" s="2">
        <v>1378.24980901451</v>
      </c>
      <c r="C94" s="2">
        <v>275442.96119175002</v>
      </c>
      <c r="D94" s="2" t="s">
        <v>151</v>
      </c>
      <c r="E94" s="2">
        <v>62799.888922841899</v>
      </c>
      <c r="F94" s="2" t="s">
        <v>152</v>
      </c>
      <c r="G94" s="2" t="s">
        <v>153</v>
      </c>
      <c r="H94" s="2" t="s">
        <v>39</v>
      </c>
      <c r="I94" s="2" t="s">
        <v>40</v>
      </c>
      <c r="J94" s="25">
        <v>64445.35871058581</v>
      </c>
      <c r="K94" s="23">
        <v>45896</v>
      </c>
      <c r="L94" s="23">
        <v>45898</v>
      </c>
      <c r="M94" s="2" t="s">
        <v>41</v>
      </c>
      <c r="N94" s="2" t="s">
        <v>49</v>
      </c>
      <c r="O94" s="2" t="s">
        <v>66</v>
      </c>
      <c r="P94" s="2" t="s">
        <v>46</v>
      </c>
      <c r="Q94" s="2" t="s">
        <v>248</v>
      </c>
    </row>
    <row r="95" spans="1:17" x14ac:dyDescent="0.35">
      <c r="A95" s="22">
        <v>45802</v>
      </c>
      <c r="B95" s="2">
        <v>1382.3773873185601</v>
      </c>
      <c r="C95" s="2">
        <v>278528.23804430902</v>
      </c>
      <c r="D95" s="2" t="s">
        <v>155</v>
      </c>
      <c r="E95" s="2">
        <v>62751.029640947301</v>
      </c>
      <c r="F95" s="2" t="s">
        <v>109</v>
      </c>
      <c r="G95" s="2" t="s">
        <v>156</v>
      </c>
      <c r="H95" s="2" t="s">
        <v>39</v>
      </c>
      <c r="I95" s="2" t="s">
        <v>40</v>
      </c>
      <c r="J95" s="25">
        <v>60764.426159546172</v>
      </c>
      <c r="K95" s="23">
        <v>45680</v>
      </c>
      <c r="L95" s="23">
        <v>45680</v>
      </c>
      <c r="M95" s="2" t="s">
        <v>41</v>
      </c>
      <c r="N95" s="2" t="s">
        <v>65</v>
      </c>
      <c r="O95" s="2" t="s">
        <v>55</v>
      </c>
      <c r="P95" s="2" t="s">
        <v>46</v>
      </c>
      <c r="Q95" s="2" t="s">
        <v>249</v>
      </c>
    </row>
    <row r="96" spans="1:17" x14ac:dyDescent="0.35">
      <c r="A96" s="22">
        <v>45894</v>
      </c>
      <c r="B96" s="2">
        <v>1386.5049656226099</v>
      </c>
      <c r="C96" s="2">
        <v>281613.51489686797</v>
      </c>
      <c r="D96" s="2" t="s">
        <v>158</v>
      </c>
      <c r="E96" s="2">
        <v>62702.170359052703</v>
      </c>
      <c r="F96" s="2" t="s">
        <v>159</v>
      </c>
      <c r="G96" s="2" t="s">
        <v>160</v>
      </c>
      <c r="H96" s="2" t="s">
        <v>39</v>
      </c>
      <c r="I96" s="2" t="s">
        <v>40</v>
      </c>
      <c r="J96" s="25">
        <v>71013.346721925322</v>
      </c>
      <c r="K96" s="23">
        <v>45800</v>
      </c>
      <c r="L96" s="23">
        <v>45802</v>
      </c>
      <c r="M96" s="2" t="s">
        <v>41</v>
      </c>
      <c r="N96" s="2" t="s">
        <v>65</v>
      </c>
      <c r="O96" s="2" t="s">
        <v>75</v>
      </c>
      <c r="P96" s="2" t="s">
        <v>161</v>
      </c>
      <c r="Q96" s="2" t="s">
        <v>250</v>
      </c>
    </row>
    <row r="97" spans="1:17" x14ac:dyDescent="0.35">
      <c r="A97" s="22">
        <v>45741</v>
      </c>
      <c r="B97" s="2">
        <v>1390.63254392666</v>
      </c>
      <c r="C97" s="2">
        <v>284698.79174942698</v>
      </c>
      <c r="D97" s="2" t="s">
        <v>161</v>
      </c>
      <c r="E97" s="2">
        <v>62653.311077158098</v>
      </c>
      <c r="F97" s="2" t="s">
        <v>163</v>
      </c>
      <c r="G97" s="2" t="s">
        <v>164</v>
      </c>
      <c r="H97" s="2" t="s">
        <v>39</v>
      </c>
      <c r="I97" s="2" t="s">
        <v>40</v>
      </c>
      <c r="J97" s="25">
        <v>53099.094508430659</v>
      </c>
      <c r="K97" s="23">
        <v>45871</v>
      </c>
      <c r="L97" s="23">
        <v>45871</v>
      </c>
      <c r="M97" s="2" t="s">
        <v>41</v>
      </c>
      <c r="N97" s="2" t="s">
        <v>65</v>
      </c>
      <c r="O97" s="2" t="s">
        <v>55</v>
      </c>
      <c r="P97" s="2" t="s">
        <v>161</v>
      </c>
      <c r="Q97" s="2" t="s">
        <v>251</v>
      </c>
    </row>
    <row r="98" spans="1:17" x14ac:dyDescent="0.35">
      <c r="A98" s="22">
        <v>46016</v>
      </c>
      <c r="B98" s="2">
        <v>1394.7601222307101</v>
      </c>
      <c r="C98" s="2">
        <v>287784.06860198698</v>
      </c>
      <c r="D98" s="2" t="s">
        <v>120</v>
      </c>
      <c r="E98" s="2">
        <v>62604.451795263602</v>
      </c>
      <c r="F98" s="2" t="s">
        <v>148</v>
      </c>
      <c r="G98" s="2" t="s">
        <v>166</v>
      </c>
      <c r="H98" s="2" t="s">
        <v>39</v>
      </c>
      <c r="I98" s="2" t="s">
        <v>40</v>
      </c>
      <c r="J98" s="25">
        <v>-64684.902400027961</v>
      </c>
      <c r="K98" s="23">
        <v>45763</v>
      </c>
      <c r="L98" s="23">
        <v>45766</v>
      </c>
      <c r="M98" s="2" t="s">
        <v>41</v>
      </c>
      <c r="N98" s="2" t="s">
        <v>65</v>
      </c>
      <c r="O98" s="2" t="s">
        <v>66</v>
      </c>
      <c r="P98" s="2" t="s">
        <v>167</v>
      </c>
      <c r="Q98" s="2" t="s">
        <v>252</v>
      </c>
    </row>
    <row r="99" spans="1:17" x14ac:dyDescent="0.35">
      <c r="A99" s="22">
        <v>45802</v>
      </c>
      <c r="B99" s="2">
        <v>1398.8877005347599</v>
      </c>
      <c r="C99" s="2">
        <v>290869.34545454598</v>
      </c>
      <c r="D99" s="2" t="s">
        <v>169</v>
      </c>
      <c r="E99" s="2">
        <v>62555.592513369003</v>
      </c>
      <c r="F99" s="2" t="s">
        <v>167</v>
      </c>
      <c r="G99" s="2" t="s">
        <v>170</v>
      </c>
      <c r="H99" s="2" t="s">
        <v>39</v>
      </c>
      <c r="I99" s="2" t="s">
        <v>40</v>
      </c>
      <c r="J99" s="25">
        <v>74411.214174364926</v>
      </c>
      <c r="K99" s="23">
        <v>46013</v>
      </c>
      <c r="L99" s="23">
        <v>46016</v>
      </c>
      <c r="M99" s="2" t="s">
        <v>41</v>
      </c>
      <c r="N99" s="2" t="s">
        <v>65</v>
      </c>
      <c r="O99" s="2" t="s">
        <v>50</v>
      </c>
      <c r="P99" s="2" t="s">
        <v>167</v>
      </c>
      <c r="Q99" s="2" t="s">
        <v>253</v>
      </c>
    </row>
    <row r="100" spans="1:17" x14ac:dyDescent="0.35">
      <c r="A100" s="22">
        <v>45682</v>
      </c>
      <c r="B100" s="2">
        <v>1403.01527883881</v>
      </c>
      <c r="C100" s="2">
        <v>293954.62230710499</v>
      </c>
      <c r="D100" s="2" t="s">
        <v>172</v>
      </c>
      <c r="E100" s="2">
        <v>62506.733231474398</v>
      </c>
      <c r="F100" s="2" t="s">
        <v>173</v>
      </c>
      <c r="G100" s="2" t="s">
        <v>174</v>
      </c>
      <c r="H100" s="2" t="s">
        <v>39</v>
      </c>
      <c r="I100" s="2" t="s">
        <v>40</v>
      </c>
      <c r="J100" s="25">
        <v>51930.426050514572</v>
      </c>
      <c r="K100" s="23">
        <v>45785</v>
      </c>
      <c r="L100" s="23">
        <v>45787</v>
      </c>
      <c r="M100" s="2" t="s">
        <v>41</v>
      </c>
      <c r="N100" s="2" t="s">
        <v>42</v>
      </c>
      <c r="O100" s="2" t="s">
        <v>55</v>
      </c>
      <c r="P100" s="2" t="s">
        <v>175</v>
      </c>
      <c r="Q100" s="2" t="s">
        <v>254</v>
      </c>
    </row>
    <row r="101" spans="1:17" x14ac:dyDescent="0.35">
      <c r="A101" s="22">
        <v>45713</v>
      </c>
      <c r="B101" s="2">
        <v>1407.1428571428601</v>
      </c>
      <c r="C101" s="2">
        <v>297039.899159664</v>
      </c>
      <c r="D101" s="2" t="s">
        <v>177</v>
      </c>
      <c r="E101" s="2">
        <v>62457.8739495798</v>
      </c>
      <c r="F101" s="2" t="s">
        <v>178</v>
      </c>
      <c r="G101" s="2" t="s">
        <v>179</v>
      </c>
      <c r="H101" s="2" t="s">
        <v>39</v>
      </c>
      <c r="I101" s="2" t="s">
        <v>40</v>
      </c>
      <c r="J101" s="25">
        <v>-53399.088437242754</v>
      </c>
      <c r="K101" s="23">
        <v>45719</v>
      </c>
      <c r="L101" s="23">
        <v>45720</v>
      </c>
      <c r="M101" s="2" t="s">
        <v>41</v>
      </c>
      <c r="N101" s="2" t="s">
        <v>65</v>
      </c>
      <c r="O101" s="2" t="s">
        <v>66</v>
      </c>
      <c r="P101" s="2" t="s">
        <v>175</v>
      </c>
      <c r="Q101" s="2" t="s">
        <v>255</v>
      </c>
    </row>
    <row r="102" spans="1:17" x14ac:dyDescent="0.35">
      <c r="A102" s="22">
        <v>45741</v>
      </c>
      <c r="B102" s="2">
        <v>1411.2704354469099</v>
      </c>
      <c r="C102" s="2">
        <v>300125.176012223</v>
      </c>
      <c r="D102" s="2" t="s">
        <v>181</v>
      </c>
      <c r="E102" s="2">
        <v>62409.014667685296</v>
      </c>
      <c r="F102" s="2" t="s">
        <v>182</v>
      </c>
      <c r="G102" s="2" t="s">
        <v>183</v>
      </c>
      <c r="H102" s="2" t="s">
        <v>39</v>
      </c>
      <c r="I102" s="2" t="s">
        <v>40</v>
      </c>
      <c r="J102" s="25">
        <v>74485.755750518249</v>
      </c>
      <c r="K102" s="23">
        <v>45738</v>
      </c>
      <c r="L102" s="23">
        <v>45741</v>
      </c>
      <c r="M102" s="2" t="s">
        <v>41</v>
      </c>
      <c r="N102" s="2" t="s">
        <v>49</v>
      </c>
      <c r="O102" s="2" t="s">
        <v>55</v>
      </c>
      <c r="P102" s="2" t="s">
        <v>184</v>
      </c>
      <c r="Q102" s="2" t="s">
        <v>256</v>
      </c>
    </row>
    <row r="103" spans="1:17" x14ac:dyDescent="0.35">
      <c r="A103" s="22">
        <v>45986</v>
      </c>
      <c r="B103" s="2">
        <v>1415.39801375095</v>
      </c>
      <c r="C103" s="2">
        <v>303210.452864783</v>
      </c>
      <c r="D103" s="2" t="s">
        <v>186</v>
      </c>
      <c r="E103" s="2">
        <v>62360.155385790698</v>
      </c>
      <c r="F103" s="2" t="s">
        <v>187</v>
      </c>
      <c r="G103" s="2" t="s">
        <v>188</v>
      </c>
      <c r="H103" s="2" t="s">
        <v>39</v>
      </c>
      <c r="I103" s="2" t="s">
        <v>40</v>
      </c>
      <c r="J103" s="25">
        <v>60676.877447646089</v>
      </c>
      <c r="K103" s="23">
        <v>45901</v>
      </c>
      <c r="L103" s="23">
        <v>45902</v>
      </c>
      <c r="M103" s="2" t="s">
        <v>41</v>
      </c>
      <c r="N103" s="2" t="s">
        <v>65</v>
      </c>
      <c r="O103" s="2" t="s">
        <v>75</v>
      </c>
      <c r="P103" s="2" t="s">
        <v>184</v>
      </c>
      <c r="Q103" s="2" t="s">
        <v>257</v>
      </c>
    </row>
    <row r="104" spans="1:17" x14ac:dyDescent="0.35">
      <c r="A104" s="22">
        <v>45925</v>
      </c>
      <c r="B104" s="2">
        <v>1419.5255920550001</v>
      </c>
      <c r="C104" s="2">
        <v>306295.72971734201</v>
      </c>
      <c r="D104" s="2" t="s">
        <v>36</v>
      </c>
      <c r="E104" s="2">
        <v>62311.2961038961</v>
      </c>
      <c r="F104" s="2" t="s">
        <v>37</v>
      </c>
      <c r="G104" s="2" t="s">
        <v>38</v>
      </c>
      <c r="H104" s="2" t="s">
        <v>39</v>
      </c>
      <c r="I104" s="2" t="s">
        <v>40</v>
      </c>
      <c r="J104" s="25">
        <v>59363.085465174532</v>
      </c>
      <c r="K104" s="23">
        <v>45982</v>
      </c>
      <c r="L104" s="23">
        <v>45983</v>
      </c>
      <c r="M104" s="2" t="s">
        <v>41</v>
      </c>
      <c r="N104" s="2" t="s">
        <v>65</v>
      </c>
      <c r="O104" s="2" t="s">
        <v>75</v>
      </c>
      <c r="P104" s="2" t="s">
        <v>44</v>
      </c>
      <c r="Q104" s="2" t="s">
        <v>258</v>
      </c>
    </row>
    <row r="105" spans="1:17" x14ac:dyDescent="0.35">
      <c r="A105" s="22">
        <v>45741</v>
      </c>
      <c r="B105" s="2">
        <v>1423.6531703590499</v>
      </c>
      <c r="C105" s="2">
        <v>309381.00656990102</v>
      </c>
      <c r="D105" s="2" t="s">
        <v>46</v>
      </c>
      <c r="E105" s="2">
        <v>62262.436822001502</v>
      </c>
      <c r="F105" s="2" t="s">
        <v>47</v>
      </c>
      <c r="G105" s="2" t="s">
        <v>48</v>
      </c>
      <c r="H105" s="2" t="s">
        <v>39</v>
      </c>
      <c r="I105" s="2" t="s">
        <v>40</v>
      </c>
      <c r="J105" s="25">
        <v>65351.778667941733</v>
      </c>
      <c r="K105" s="23">
        <v>45823</v>
      </c>
      <c r="L105" s="23">
        <v>45824</v>
      </c>
      <c r="M105" s="2" t="s">
        <v>41</v>
      </c>
      <c r="N105" s="2" t="s">
        <v>65</v>
      </c>
      <c r="O105" s="2" t="s">
        <v>50</v>
      </c>
      <c r="P105" s="2" t="s">
        <v>44</v>
      </c>
      <c r="Q105" s="2" t="s">
        <v>259</v>
      </c>
    </row>
    <row r="106" spans="1:17" x14ac:dyDescent="0.35">
      <c r="A106" s="22">
        <v>45682</v>
      </c>
      <c r="B106" s="2">
        <v>1427.7807486631</v>
      </c>
      <c r="C106" s="2">
        <v>312466.28342246002</v>
      </c>
      <c r="D106" s="2" t="s">
        <v>52</v>
      </c>
      <c r="E106" s="2">
        <v>62213.577540106999</v>
      </c>
      <c r="F106" s="2" t="s">
        <v>53</v>
      </c>
      <c r="G106" s="2" t="s">
        <v>54</v>
      </c>
      <c r="H106" s="2" t="s">
        <v>39</v>
      </c>
      <c r="I106" s="2" t="s">
        <v>40</v>
      </c>
      <c r="J106" s="25">
        <v>54645.94439974353</v>
      </c>
      <c r="K106" s="23">
        <v>45937</v>
      </c>
      <c r="L106" s="23">
        <v>45940</v>
      </c>
      <c r="M106" s="2" t="s">
        <v>41</v>
      </c>
      <c r="N106" s="2" t="s">
        <v>65</v>
      </c>
      <c r="O106" s="2" t="s">
        <v>55</v>
      </c>
      <c r="P106" s="2" t="s">
        <v>44</v>
      </c>
      <c r="Q106" s="2" t="s">
        <v>260</v>
      </c>
    </row>
    <row r="107" spans="1:17" x14ac:dyDescent="0.35">
      <c r="A107" s="22">
        <v>45925</v>
      </c>
      <c r="B107" s="2">
        <v>1431.9083269671501</v>
      </c>
      <c r="C107" s="2">
        <v>315551.56027501897</v>
      </c>
      <c r="D107" s="2" t="s">
        <v>57</v>
      </c>
      <c r="E107" s="2">
        <v>62164.718258212401</v>
      </c>
      <c r="F107" s="2" t="s">
        <v>58</v>
      </c>
      <c r="G107" s="2" t="s">
        <v>59</v>
      </c>
      <c r="H107" s="2" t="s">
        <v>39</v>
      </c>
      <c r="I107" s="2" t="s">
        <v>40</v>
      </c>
      <c r="J107" s="25">
        <v>55749.138815399201</v>
      </c>
      <c r="K107" s="23">
        <v>45790</v>
      </c>
      <c r="L107" s="23">
        <v>45793</v>
      </c>
      <c r="M107" s="2" t="s">
        <v>41</v>
      </c>
      <c r="N107" s="2" t="s">
        <v>65</v>
      </c>
      <c r="O107" s="2" t="s">
        <v>43</v>
      </c>
      <c r="P107" s="2" t="s">
        <v>60</v>
      </c>
      <c r="Q107" s="2" t="s">
        <v>261</v>
      </c>
    </row>
    <row r="108" spans="1:17" x14ac:dyDescent="0.35">
      <c r="A108" s="22">
        <v>45802</v>
      </c>
      <c r="B108" s="2">
        <v>1436.0359052711999</v>
      </c>
      <c r="C108" s="2">
        <v>318636.83712757903</v>
      </c>
      <c r="D108" s="2" t="s">
        <v>62</v>
      </c>
      <c r="E108" s="2">
        <v>62115.858976317802</v>
      </c>
      <c r="F108" s="2" t="s">
        <v>63</v>
      </c>
      <c r="G108" s="2" t="s">
        <v>64</v>
      </c>
      <c r="H108" s="2" t="s">
        <v>39</v>
      </c>
      <c r="I108" s="2" t="s">
        <v>40</v>
      </c>
      <c r="J108" s="25">
        <v>59871.860201938172</v>
      </c>
      <c r="K108" s="23">
        <v>45799</v>
      </c>
      <c r="L108" s="23">
        <v>45799</v>
      </c>
      <c r="M108" s="2" t="s">
        <v>41</v>
      </c>
      <c r="N108" s="2" t="s">
        <v>49</v>
      </c>
      <c r="O108" s="2" t="s">
        <v>43</v>
      </c>
      <c r="P108" s="2" t="s">
        <v>60</v>
      </c>
      <c r="Q108" s="2" t="s">
        <v>262</v>
      </c>
    </row>
    <row r="109" spans="1:17" x14ac:dyDescent="0.35">
      <c r="A109" s="22">
        <v>45986</v>
      </c>
      <c r="B109" s="2">
        <v>1440.16348357525</v>
      </c>
      <c r="C109" s="2">
        <v>321722.11398013798</v>
      </c>
      <c r="D109" s="2" t="s">
        <v>68</v>
      </c>
      <c r="E109" s="2">
        <v>62066.999694423197</v>
      </c>
      <c r="F109" s="2" t="s">
        <v>69</v>
      </c>
      <c r="G109" s="2" t="s">
        <v>70</v>
      </c>
      <c r="H109" s="2" t="s">
        <v>39</v>
      </c>
      <c r="I109" s="2" t="s">
        <v>40</v>
      </c>
      <c r="J109" s="25">
        <v>53047.221859160767</v>
      </c>
      <c r="K109" s="23">
        <v>45733</v>
      </c>
      <c r="L109" s="23">
        <v>45734</v>
      </c>
      <c r="M109" s="2" t="s">
        <v>41</v>
      </c>
      <c r="N109" s="2" t="s">
        <v>65</v>
      </c>
      <c r="O109" s="2" t="s">
        <v>66</v>
      </c>
      <c r="P109" s="2" t="s">
        <v>60</v>
      </c>
      <c r="Q109" s="2" t="s">
        <v>263</v>
      </c>
    </row>
    <row r="110" spans="1:17" x14ac:dyDescent="0.35">
      <c r="A110" s="22">
        <v>45955</v>
      </c>
      <c r="B110" s="2">
        <v>1444.2910618793001</v>
      </c>
      <c r="C110" s="2">
        <v>324807.39083269698</v>
      </c>
      <c r="D110" s="2" t="s">
        <v>72</v>
      </c>
      <c r="E110" s="2">
        <v>62018.140412528599</v>
      </c>
      <c r="F110" s="2" t="s">
        <v>73</v>
      </c>
      <c r="G110" s="2" t="s">
        <v>74</v>
      </c>
      <c r="H110" s="2" t="s">
        <v>39</v>
      </c>
      <c r="I110" s="2" t="s">
        <v>40</v>
      </c>
      <c r="J110" s="25">
        <v>-57217.131733541413</v>
      </c>
      <c r="K110" s="23">
        <v>45793</v>
      </c>
      <c r="L110" s="23">
        <v>45796</v>
      </c>
      <c r="M110" s="2" t="s">
        <v>41</v>
      </c>
      <c r="N110" s="2" t="s">
        <v>65</v>
      </c>
      <c r="O110" s="2" t="s">
        <v>55</v>
      </c>
      <c r="P110" s="2" t="s">
        <v>76</v>
      </c>
      <c r="Q110" s="2" t="s">
        <v>264</v>
      </c>
    </row>
    <row r="111" spans="1:17" x14ac:dyDescent="0.35">
      <c r="A111" s="22">
        <v>45741</v>
      </c>
      <c r="B111" s="2">
        <v>1448.4186401833499</v>
      </c>
      <c r="C111" s="2">
        <v>327892.66768525599</v>
      </c>
      <c r="D111" s="2" t="s">
        <v>78</v>
      </c>
      <c r="E111" s="2">
        <v>61969.281130634103</v>
      </c>
      <c r="F111" s="2" t="s">
        <v>79</v>
      </c>
      <c r="G111" s="2" t="s">
        <v>80</v>
      </c>
      <c r="H111" s="2" t="s">
        <v>39</v>
      </c>
      <c r="I111" s="2" t="s">
        <v>40</v>
      </c>
      <c r="J111" s="25">
        <v>48646.030220722612</v>
      </c>
      <c r="K111" s="23">
        <v>45702</v>
      </c>
      <c r="L111" s="23">
        <v>45705</v>
      </c>
      <c r="M111" s="2" t="s">
        <v>41</v>
      </c>
      <c r="N111" s="2" t="s">
        <v>65</v>
      </c>
      <c r="O111" s="2" t="s">
        <v>55</v>
      </c>
      <c r="P111" s="2" t="s">
        <v>76</v>
      </c>
      <c r="Q111" s="2" t="s">
        <v>265</v>
      </c>
    </row>
    <row r="112" spans="1:17" x14ac:dyDescent="0.35">
      <c r="A112" s="22">
        <v>45955</v>
      </c>
      <c r="B112" s="2">
        <v>1452.54621848739</v>
      </c>
      <c r="C112" s="2">
        <v>330977.94453781599</v>
      </c>
      <c r="D112" s="2" t="s">
        <v>82</v>
      </c>
      <c r="E112" s="2">
        <v>61920.421848739497</v>
      </c>
      <c r="F112" s="2" t="s">
        <v>83</v>
      </c>
      <c r="G112" s="2" t="s">
        <v>84</v>
      </c>
      <c r="H112" s="2" t="s">
        <v>39</v>
      </c>
      <c r="I112" s="2" t="s">
        <v>40</v>
      </c>
      <c r="J112" s="25">
        <v>-65187.154765245512</v>
      </c>
      <c r="K112" s="23">
        <v>45886</v>
      </c>
      <c r="L112" s="23">
        <v>45886</v>
      </c>
      <c r="M112" s="2" t="s">
        <v>41</v>
      </c>
      <c r="N112" s="2" t="s">
        <v>65</v>
      </c>
      <c r="O112" s="2" t="s">
        <v>43</v>
      </c>
      <c r="P112" s="2" t="s">
        <v>85</v>
      </c>
      <c r="Q112" s="2" t="s">
        <v>266</v>
      </c>
    </row>
    <row r="113" spans="1:17" x14ac:dyDescent="0.35">
      <c r="A113" s="22">
        <v>45802</v>
      </c>
      <c r="B113" s="2">
        <v>1456.6737967914401</v>
      </c>
      <c r="C113" s="2">
        <v>334063.22139037499</v>
      </c>
      <c r="D113" s="2" t="s">
        <v>87</v>
      </c>
      <c r="E113" s="2">
        <v>61871.562566844899</v>
      </c>
      <c r="F113" s="2" t="s">
        <v>88</v>
      </c>
      <c r="G113" s="2" t="s">
        <v>89</v>
      </c>
      <c r="H113" s="2" t="s">
        <v>39</v>
      </c>
      <c r="I113" s="2" t="s">
        <v>40</v>
      </c>
      <c r="J113" s="25">
        <v>46972.234793388183</v>
      </c>
      <c r="K113" s="23">
        <v>45847</v>
      </c>
      <c r="L113" s="23">
        <v>45847</v>
      </c>
      <c r="M113" s="2" t="s">
        <v>41</v>
      </c>
      <c r="N113" s="2" t="s">
        <v>42</v>
      </c>
      <c r="O113" s="2" t="s">
        <v>50</v>
      </c>
      <c r="P113" s="2" t="s">
        <v>85</v>
      </c>
      <c r="Q113" s="2" t="s">
        <v>267</v>
      </c>
    </row>
    <row r="114" spans="1:17" x14ac:dyDescent="0.35">
      <c r="A114" s="22">
        <v>45772</v>
      </c>
      <c r="B114" s="2">
        <v>1460.8013750954899</v>
      </c>
      <c r="C114" s="2">
        <v>337148.498242934</v>
      </c>
      <c r="D114" s="2" t="s">
        <v>91</v>
      </c>
      <c r="E114" s="2">
        <v>61822.703284950301</v>
      </c>
      <c r="F114" s="2" t="s">
        <v>92</v>
      </c>
      <c r="G114" s="2" t="s">
        <v>93</v>
      </c>
      <c r="H114" s="2" t="s">
        <v>39</v>
      </c>
      <c r="I114" s="2" t="s">
        <v>40</v>
      </c>
      <c r="J114" s="25">
        <v>48038.481477877998</v>
      </c>
      <c r="K114" s="23">
        <v>45723</v>
      </c>
      <c r="L114" s="23">
        <v>45723</v>
      </c>
      <c r="M114" s="2" t="s">
        <v>41</v>
      </c>
      <c r="N114" s="2" t="s">
        <v>65</v>
      </c>
      <c r="O114" s="2" t="s">
        <v>43</v>
      </c>
      <c r="P114" s="2" t="s">
        <v>94</v>
      </c>
      <c r="Q114" s="2" t="s">
        <v>268</v>
      </c>
    </row>
    <row r="115" spans="1:17" x14ac:dyDescent="0.35">
      <c r="A115" s="22">
        <v>45802</v>
      </c>
      <c r="B115" s="2">
        <v>1464.92895339954</v>
      </c>
      <c r="C115" s="2">
        <v>340233.77509549301</v>
      </c>
      <c r="D115" s="2" t="s">
        <v>96</v>
      </c>
      <c r="E115" s="2">
        <v>61773.844003055798</v>
      </c>
      <c r="F115" s="2" t="s">
        <v>97</v>
      </c>
      <c r="G115" s="2" t="s">
        <v>98</v>
      </c>
      <c r="H115" s="2" t="s">
        <v>39</v>
      </c>
      <c r="I115" s="2" t="s">
        <v>40</v>
      </c>
      <c r="J115" s="25">
        <v>53824.223214664467</v>
      </c>
      <c r="K115" s="23">
        <v>45743</v>
      </c>
      <c r="L115" s="23">
        <v>45745</v>
      </c>
      <c r="M115" s="2" t="s">
        <v>41</v>
      </c>
      <c r="N115" s="2" t="s">
        <v>65</v>
      </c>
      <c r="O115" s="2" t="s">
        <v>55</v>
      </c>
      <c r="P115" s="2" t="s">
        <v>94</v>
      </c>
      <c r="Q115" s="2" t="s">
        <v>269</v>
      </c>
    </row>
    <row r="116" spans="1:17" x14ac:dyDescent="0.35">
      <c r="A116" s="22">
        <v>45955</v>
      </c>
      <c r="B116" s="2">
        <v>1469.0565317035901</v>
      </c>
      <c r="C116" s="2">
        <v>343319.05194805202</v>
      </c>
      <c r="D116" s="2" t="s">
        <v>100</v>
      </c>
      <c r="E116" s="2">
        <v>61724.9847211612</v>
      </c>
      <c r="F116" s="2" t="s">
        <v>47</v>
      </c>
      <c r="G116" s="2" t="s">
        <v>101</v>
      </c>
      <c r="H116" s="2" t="s">
        <v>39</v>
      </c>
      <c r="I116" s="2" t="s">
        <v>40</v>
      </c>
      <c r="J116" s="25">
        <v>62050.465750961317</v>
      </c>
      <c r="K116" s="23">
        <v>45667</v>
      </c>
      <c r="L116" s="23">
        <v>45667</v>
      </c>
      <c r="M116" s="2" t="s">
        <v>41</v>
      </c>
      <c r="N116" s="2" t="s">
        <v>49</v>
      </c>
      <c r="O116" s="2" t="s">
        <v>50</v>
      </c>
      <c r="P116" s="2" t="s">
        <v>102</v>
      </c>
      <c r="Q116" s="2" t="s">
        <v>270</v>
      </c>
    </row>
    <row r="117" spans="1:17" x14ac:dyDescent="0.35">
      <c r="A117" s="22">
        <v>45894</v>
      </c>
      <c r="B117" s="2">
        <v>1473.1841100076399</v>
      </c>
      <c r="C117" s="2">
        <v>346404.32880061201</v>
      </c>
      <c r="D117" s="2" t="s">
        <v>104</v>
      </c>
      <c r="E117" s="2">
        <v>61676.125439266601</v>
      </c>
      <c r="F117" s="2" t="s">
        <v>105</v>
      </c>
      <c r="G117" s="2" t="s">
        <v>106</v>
      </c>
      <c r="H117" s="2" t="s">
        <v>39</v>
      </c>
      <c r="I117" s="2" t="s">
        <v>40</v>
      </c>
      <c r="J117" s="25">
        <v>64196.01746519289</v>
      </c>
      <c r="K117" s="23">
        <v>45801</v>
      </c>
      <c r="L117" s="23">
        <v>45804</v>
      </c>
      <c r="M117" s="2" t="s">
        <v>41</v>
      </c>
      <c r="N117" s="2" t="s">
        <v>65</v>
      </c>
      <c r="O117" s="2" t="s">
        <v>43</v>
      </c>
      <c r="P117" s="2" t="s">
        <v>102</v>
      </c>
      <c r="Q117" s="2" t="s">
        <v>271</v>
      </c>
    </row>
    <row r="118" spans="1:17" x14ac:dyDescent="0.35">
      <c r="A118" s="22">
        <v>45986</v>
      </c>
      <c r="B118" s="2">
        <v>1477.31168831169</v>
      </c>
      <c r="C118" s="2">
        <v>349489.60565317102</v>
      </c>
      <c r="D118" s="2" t="s">
        <v>108</v>
      </c>
      <c r="E118" s="2">
        <v>61627.266157372003</v>
      </c>
      <c r="F118" s="2" t="s">
        <v>109</v>
      </c>
      <c r="G118" s="2" t="s">
        <v>110</v>
      </c>
      <c r="H118" s="2" t="s">
        <v>39</v>
      </c>
      <c r="I118" s="2" t="s">
        <v>40</v>
      </c>
      <c r="J118" s="25">
        <v>52267.549283205633</v>
      </c>
      <c r="K118" s="23">
        <v>45721</v>
      </c>
      <c r="L118" s="23">
        <v>45721</v>
      </c>
      <c r="M118" s="2" t="s">
        <v>41</v>
      </c>
      <c r="N118" s="2" t="s">
        <v>65</v>
      </c>
      <c r="O118" s="2" t="s">
        <v>75</v>
      </c>
      <c r="P118" s="2" t="s">
        <v>111</v>
      </c>
      <c r="Q118" s="2" t="s">
        <v>272</v>
      </c>
    </row>
    <row r="119" spans="1:17" x14ac:dyDescent="0.35">
      <c r="A119" s="22">
        <v>45713</v>
      </c>
      <c r="B119" s="2">
        <v>1481.4392666157401</v>
      </c>
      <c r="C119" s="2">
        <v>352574.88250573003</v>
      </c>
      <c r="D119" s="2" t="s">
        <v>113</v>
      </c>
      <c r="E119" s="2">
        <v>61578.4068754775</v>
      </c>
      <c r="F119" s="2" t="s">
        <v>114</v>
      </c>
      <c r="G119" s="2" t="s">
        <v>115</v>
      </c>
      <c r="H119" s="2" t="s">
        <v>39</v>
      </c>
      <c r="I119" s="2" t="s">
        <v>40</v>
      </c>
      <c r="J119" s="25">
        <v>55458.292785366029</v>
      </c>
      <c r="K119" s="23">
        <v>45848</v>
      </c>
      <c r="L119" s="23">
        <v>45851</v>
      </c>
      <c r="M119" s="2" t="s">
        <v>41</v>
      </c>
      <c r="N119" s="2" t="s">
        <v>49</v>
      </c>
      <c r="O119" s="2" t="s">
        <v>43</v>
      </c>
      <c r="P119" s="2" t="s">
        <v>111</v>
      </c>
      <c r="Q119" s="2" t="s">
        <v>273</v>
      </c>
    </row>
    <row r="120" spans="1:17" x14ac:dyDescent="0.35">
      <c r="A120" s="22">
        <v>45772</v>
      </c>
      <c r="B120" s="2">
        <v>1485.5668449197899</v>
      </c>
      <c r="C120" s="2">
        <v>355660.15935828898</v>
      </c>
      <c r="D120" s="2" t="s">
        <v>117</v>
      </c>
      <c r="E120" s="2">
        <v>61529.547593582902</v>
      </c>
      <c r="F120" s="2" t="s">
        <v>118</v>
      </c>
      <c r="G120" s="2" t="s">
        <v>119</v>
      </c>
      <c r="H120" s="2" t="s">
        <v>39</v>
      </c>
      <c r="I120" s="2" t="s">
        <v>40</v>
      </c>
      <c r="J120" s="25">
        <v>44294.214367890032</v>
      </c>
      <c r="K120" s="23">
        <v>46012</v>
      </c>
      <c r="L120" s="23">
        <v>46013</v>
      </c>
      <c r="M120" s="2" t="s">
        <v>41</v>
      </c>
      <c r="N120" s="2" t="s">
        <v>49</v>
      </c>
      <c r="O120" s="2" t="s">
        <v>66</v>
      </c>
      <c r="P120" s="2" t="s">
        <v>120</v>
      </c>
      <c r="Q120" s="2" t="s">
        <v>274</v>
      </c>
    </row>
    <row r="121" spans="1:17" x14ac:dyDescent="0.35">
      <c r="A121" s="22">
        <v>45772</v>
      </c>
      <c r="B121" s="2">
        <v>1489.69442322383</v>
      </c>
      <c r="C121" s="2">
        <v>358745.43621084798</v>
      </c>
      <c r="D121" s="2" t="s">
        <v>122</v>
      </c>
      <c r="E121" s="2">
        <v>61480.688311688296</v>
      </c>
      <c r="F121" s="2" t="s">
        <v>122</v>
      </c>
      <c r="G121" s="2" t="s">
        <v>123</v>
      </c>
      <c r="H121" s="2" t="s">
        <v>39</v>
      </c>
      <c r="I121" s="2" t="s">
        <v>40</v>
      </c>
      <c r="J121" s="25">
        <v>43202.348373809262</v>
      </c>
      <c r="K121" s="23">
        <v>45819</v>
      </c>
      <c r="L121" s="23">
        <v>45819</v>
      </c>
      <c r="M121" s="2" t="s">
        <v>41</v>
      </c>
      <c r="N121" s="2" t="s">
        <v>65</v>
      </c>
      <c r="O121" s="2" t="s">
        <v>50</v>
      </c>
      <c r="P121" s="2" t="s">
        <v>120</v>
      </c>
      <c r="Q121" s="2" t="s">
        <v>275</v>
      </c>
    </row>
    <row r="122" spans="1:17" x14ac:dyDescent="0.35">
      <c r="A122" s="22">
        <v>45802</v>
      </c>
      <c r="B122" s="2">
        <v>1493.82200152788</v>
      </c>
      <c r="C122" s="2">
        <v>361830.71306340798</v>
      </c>
      <c r="D122" s="2" t="s">
        <v>125</v>
      </c>
      <c r="E122" s="2">
        <v>61431.829029793698</v>
      </c>
      <c r="F122" s="2" t="s">
        <v>126</v>
      </c>
      <c r="G122" s="2" t="s">
        <v>127</v>
      </c>
      <c r="H122" s="2" t="s">
        <v>39</v>
      </c>
      <c r="I122" s="2" t="s">
        <v>40</v>
      </c>
      <c r="J122" s="25">
        <v>57871.738842499297</v>
      </c>
      <c r="K122" s="23">
        <v>46008</v>
      </c>
      <c r="L122" s="23">
        <v>46011</v>
      </c>
      <c r="M122" s="2" t="s">
        <v>41</v>
      </c>
      <c r="N122" s="2" t="s">
        <v>65</v>
      </c>
      <c r="O122" s="2" t="s">
        <v>55</v>
      </c>
      <c r="P122" s="2" t="s">
        <v>128</v>
      </c>
      <c r="Q122" s="2" t="s">
        <v>276</v>
      </c>
    </row>
    <row r="123" spans="1:17" x14ac:dyDescent="0.35">
      <c r="A123" s="22">
        <v>45772</v>
      </c>
      <c r="B123" s="2">
        <v>1497.9495798319299</v>
      </c>
      <c r="C123" s="2">
        <v>364915.98991596699</v>
      </c>
      <c r="D123" s="2" t="s">
        <v>130</v>
      </c>
      <c r="E123" s="2">
        <v>61382.969747899202</v>
      </c>
      <c r="F123" s="2" t="s">
        <v>131</v>
      </c>
      <c r="G123" s="2" t="s">
        <v>132</v>
      </c>
      <c r="H123" s="2" t="s">
        <v>39</v>
      </c>
      <c r="I123" s="2" t="s">
        <v>40</v>
      </c>
      <c r="J123" s="25">
        <v>59388.119374209033</v>
      </c>
      <c r="K123" s="23">
        <v>45755</v>
      </c>
      <c r="L123" s="23">
        <v>45757</v>
      </c>
      <c r="M123" s="2" t="s">
        <v>41</v>
      </c>
      <c r="N123" s="2" t="s">
        <v>42</v>
      </c>
      <c r="O123" s="2" t="s">
        <v>50</v>
      </c>
      <c r="P123" s="2" t="s">
        <v>128</v>
      </c>
      <c r="Q123" s="2" t="s">
        <v>277</v>
      </c>
    </row>
    <row r="124" spans="1:17" x14ac:dyDescent="0.35">
      <c r="A124" s="22">
        <v>45741</v>
      </c>
      <c r="B124" s="2">
        <v>1502.07715813598</v>
      </c>
      <c r="C124" s="2">
        <v>368001.26676852599</v>
      </c>
      <c r="D124" s="2" t="s">
        <v>134</v>
      </c>
      <c r="E124" s="2">
        <v>61334.110466004597</v>
      </c>
      <c r="F124" s="2" t="s">
        <v>58</v>
      </c>
      <c r="G124" s="2" t="s">
        <v>135</v>
      </c>
      <c r="H124" s="2" t="s">
        <v>39</v>
      </c>
      <c r="I124" s="2" t="s">
        <v>40</v>
      </c>
      <c r="J124" s="25">
        <v>42791.186260566967</v>
      </c>
      <c r="K124" s="23">
        <v>45773</v>
      </c>
      <c r="L124" s="23">
        <v>45774</v>
      </c>
      <c r="M124" s="2" t="s">
        <v>41</v>
      </c>
      <c r="N124" s="2" t="s">
        <v>65</v>
      </c>
      <c r="O124" s="2" t="s">
        <v>50</v>
      </c>
      <c r="P124" s="2" t="s">
        <v>136</v>
      </c>
      <c r="Q124" s="2" t="s">
        <v>278</v>
      </c>
    </row>
    <row r="125" spans="1:17" x14ac:dyDescent="0.35">
      <c r="A125" s="22">
        <v>45833</v>
      </c>
      <c r="B125" s="2">
        <v>1506.20473644003</v>
      </c>
      <c r="C125" s="2">
        <v>371086.543621085</v>
      </c>
      <c r="D125" s="2" t="s">
        <v>138</v>
      </c>
      <c r="E125" s="2">
        <v>61285.251184109999</v>
      </c>
      <c r="F125" s="2" t="s">
        <v>139</v>
      </c>
      <c r="G125" s="2" t="s">
        <v>140</v>
      </c>
      <c r="H125" s="2" t="s">
        <v>39</v>
      </c>
      <c r="I125" s="2" t="s">
        <v>40</v>
      </c>
      <c r="J125" s="25">
        <v>39568.621956953633</v>
      </c>
      <c r="K125" s="23">
        <v>45778</v>
      </c>
      <c r="L125" s="23">
        <v>45781</v>
      </c>
      <c r="M125" s="2" t="s">
        <v>41</v>
      </c>
      <c r="N125" s="2" t="s">
        <v>49</v>
      </c>
      <c r="O125" s="2" t="s">
        <v>55</v>
      </c>
      <c r="P125" s="2" t="s">
        <v>136</v>
      </c>
      <c r="Q125" s="2" t="s">
        <v>279</v>
      </c>
    </row>
    <row r="126" spans="1:17" x14ac:dyDescent="0.35">
      <c r="A126" s="22">
        <v>45986</v>
      </c>
      <c r="B126" s="2">
        <v>1510.3323147440799</v>
      </c>
      <c r="C126" s="2">
        <v>374171.82047364401</v>
      </c>
      <c r="D126" s="2" t="s">
        <v>142</v>
      </c>
      <c r="E126" s="2">
        <v>61236.3919022154</v>
      </c>
      <c r="F126" s="2" t="s">
        <v>143</v>
      </c>
      <c r="G126" s="2" t="s">
        <v>144</v>
      </c>
      <c r="H126" s="2" t="s">
        <v>39</v>
      </c>
      <c r="I126" s="2" t="s">
        <v>40</v>
      </c>
      <c r="J126" s="25">
        <v>40028.182166759019</v>
      </c>
      <c r="K126" s="23">
        <v>46015</v>
      </c>
      <c r="L126" s="23">
        <v>46018</v>
      </c>
      <c r="M126" s="2" t="s">
        <v>41</v>
      </c>
      <c r="N126" s="2" t="s">
        <v>65</v>
      </c>
      <c r="O126" s="2" t="s">
        <v>50</v>
      </c>
      <c r="P126" s="2" t="s">
        <v>145</v>
      </c>
      <c r="Q126" s="2" t="s">
        <v>280</v>
      </c>
    </row>
    <row r="127" spans="1:17" x14ac:dyDescent="0.35">
      <c r="A127" s="22">
        <v>45713</v>
      </c>
      <c r="B127" s="2">
        <v>1514.45989304813</v>
      </c>
      <c r="C127" s="2">
        <v>377257.09732620401</v>
      </c>
      <c r="D127" s="2" t="s">
        <v>147</v>
      </c>
      <c r="E127" s="2">
        <v>61187.532620320897</v>
      </c>
      <c r="F127" s="2" t="s">
        <v>148</v>
      </c>
      <c r="G127" s="2" t="s">
        <v>149</v>
      </c>
      <c r="H127" s="2" t="s">
        <v>39</v>
      </c>
      <c r="I127" s="2" t="s">
        <v>40</v>
      </c>
      <c r="J127" s="25">
        <v>42564.974779972552</v>
      </c>
      <c r="K127" s="23">
        <v>45956</v>
      </c>
      <c r="L127" s="23">
        <v>45958</v>
      </c>
      <c r="M127" s="2" t="s">
        <v>41</v>
      </c>
      <c r="N127" s="2" t="s">
        <v>42</v>
      </c>
      <c r="O127" s="2" t="s">
        <v>75</v>
      </c>
      <c r="P127" s="2" t="s">
        <v>145</v>
      </c>
      <c r="Q127" s="2" t="s">
        <v>281</v>
      </c>
    </row>
    <row r="128" spans="1:17" x14ac:dyDescent="0.35">
      <c r="A128" s="22">
        <v>45741</v>
      </c>
      <c r="B128" s="2">
        <v>1518.58747135218</v>
      </c>
      <c r="C128" s="2">
        <v>380342.37417876301</v>
      </c>
      <c r="D128" s="2" t="s">
        <v>151</v>
      </c>
      <c r="E128" s="2">
        <v>61138.673338426299</v>
      </c>
      <c r="F128" s="2" t="s">
        <v>152</v>
      </c>
      <c r="G128" s="2" t="s">
        <v>153</v>
      </c>
      <c r="H128" s="2" t="s">
        <v>39</v>
      </c>
      <c r="I128" s="2" t="s">
        <v>40</v>
      </c>
      <c r="J128" s="25">
        <v>54945.227429793653</v>
      </c>
      <c r="K128" s="23">
        <v>45732</v>
      </c>
      <c r="L128" s="23">
        <v>45732</v>
      </c>
      <c r="M128" s="2" t="s">
        <v>41</v>
      </c>
      <c r="N128" s="2" t="s">
        <v>42</v>
      </c>
      <c r="O128" s="2" t="s">
        <v>55</v>
      </c>
      <c r="P128" s="2" t="s">
        <v>46</v>
      </c>
      <c r="Q128" s="2" t="s">
        <v>282</v>
      </c>
    </row>
    <row r="129" spans="1:17" x14ac:dyDescent="0.35">
      <c r="A129" s="22">
        <v>45772</v>
      </c>
      <c r="B129" s="2">
        <v>1522.7150496562299</v>
      </c>
      <c r="C129" s="2">
        <v>383427.65103132202</v>
      </c>
      <c r="D129" s="2" t="s">
        <v>155</v>
      </c>
      <c r="E129" s="2">
        <v>61089.814056531701</v>
      </c>
      <c r="F129" s="2" t="s">
        <v>109</v>
      </c>
      <c r="G129" s="2" t="s">
        <v>156</v>
      </c>
      <c r="H129" s="2" t="s">
        <v>39</v>
      </c>
      <c r="I129" s="2" t="s">
        <v>40</v>
      </c>
      <c r="J129" s="25">
        <v>37466.479764832191</v>
      </c>
      <c r="K129" s="23">
        <v>45697</v>
      </c>
      <c r="L129" s="23">
        <v>45700</v>
      </c>
      <c r="M129" s="2" t="s">
        <v>41</v>
      </c>
      <c r="N129" s="2" t="s">
        <v>49</v>
      </c>
      <c r="O129" s="2" t="s">
        <v>50</v>
      </c>
      <c r="P129" s="2" t="s">
        <v>46</v>
      </c>
      <c r="Q129" s="2" t="s">
        <v>283</v>
      </c>
    </row>
    <row r="130" spans="1:17" x14ac:dyDescent="0.35">
      <c r="A130" s="22">
        <v>45955</v>
      </c>
      <c r="B130" s="2">
        <v>1526.84262796027</v>
      </c>
      <c r="C130" s="2">
        <v>386512.92788388103</v>
      </c>
      <c r="D130" s="2" t="s">
        <v>158</v>
      </c>
      <c r="E130" s="2">
        <v>61040.954774637103</v>
      </c>
      <c r="F130" s="2" t="s">
        <v>159</v>
      </c>
      <c r="G130" s="2" t="s">
        <v>160</v>
      </c>
      <c r="H130" s="2" t="s">
        <v>39</v>
      </c>
      <c r="I130" s="2" t="s">
        <v>40</v>
      </c>
      <c r="J130" s="25">
        <v>37357.784518709559</v>
      </c>
      <c r="K130" s="23">
        <v>45698</v>
      </c>
      <c r="L130" s="23">
        <v>45699</v>
      </c>
      <c r="M130" s="2" t="s">
        <v>41</v>
      </c>
      <c r="N130" s="2" t="s">
        <v>49</v>
      </c>
      <c r="O130" s="2" t="s">
        <v>43</v>
      </c>
      <c r="P130" s="2" t="s">
        <v>161</v>
      </c>
      <c r="Q130" s="2" t="s">
        <v>284</v>
      </c>
    </row>
    <row r="131" spans="1:17" x14ac:dyDescent="0.35">
      <c r="A131" s="22">
        <v>45772</v>
      </c>
      <c r="B131" s="2">
        <v>1530.97020626432</v>
      </c>
      <c r="C131" s="2">
        <v>389598.20473643998</v>
      </c>
      <c r="D131" s="2" t="s">
        <v>161</v>
      </c>
      <c r="E131" s="2">
        <v>60992.095492742599</v>
      </c>
      <c r="F131" s="2" t="s">
        <v>163</v>
      </c>
      <c r="G131" s="2" t="s">
        <v>164</v>
      </c>
      <c r="H131" s="2" t="s">
        <v>39</v>
      </c>
      <c r="I131" s="2" t="s">
        <v>40</v>
      </c>
      <c r="J131" s="25">
        <v>38360.435649328399</v>
      </c>
      <c r="K131" s="23">
        <v>45803</v>
      </c>
      <c r="L131" s="23">
        <v>45804</v>
      </c>
      <c r="M131" s="2" t="s">
        <v>41</v>
      </c>
      <c r="N131" s="2" t="s">
        <v>42</v>
      </c>
      <c r="O131" s="2" t="s">
        <v>55</v>
      </c>
      <c r="P131" s="2" t="s">
        <v>161</v>
      </c>
      <c r="Q131" s="2" t="s">
        <v>285</v>
      </c>
    </row>
    <row r="132" spans="1:17" x14ac:dyDescent="0.35">
      <c r="A132" s="22">
        <v>45986</v>
      </c>
      <c r="B132" s="2">
        <v>1535.0977845683699</v>
      </c>
      <c r="C132" s="2">
        <v>392683.48158899997</v>
      </c>
      <c r="D132" s="2" t="s">
        <v>120</v>
      </c>
      <c r="E132" s="2">
        <v>60943.236210848001</v>
      </c>
      <c r="F132" s="2" t="s">
        <v>148</v>
      </c>
      <c r="G132" s="2" t="s">
        <v>166</v>
      </c>
      <c r="H132" s="2" t="s">
        <v>39</v>
      </c>
      <c r="I132" s="2" t="s">
        <v>40</v>
      </c>
      <c r="J132" s="25">
        <v>53597.153384523452</v>
      </c>
      <c r="K132" s="23">
        <v>45884</v>
      </c>
      <c r="L132" s="23">
        <v>45884</v>
      </c>
      <c r="M132" s="2" t="s">
        <v>41</v>
      </c>
      <c r="N132" s="2" t="s">
        <v>49</v>
      </c>
      <c r="O132" s="2" t="s">
        <v>75</v>
      </c>
      <c r="P132" s="2" t="s">
        <v>167</v>
      </c>
      <c r="Q132" s="2" t="s">
        <v>286</v>
      </c>
    </row>
    <row r="133" spans="1:17" x14ac:dyDescent="0.35">
      <c r="A133" s="22">
        <v>45833</v>
      </c>
      <c r="B133" s="2">
        <v>1539.22536287242</v>
      </c>
      <c r="C133" s="2">
        <v>395768.75844155898</v>
      </c>
      <c r="D133" s="2" t="s">
        <v>169</v>
      </c>
      <c r="E133" s="2">
        <v>60894.376928953403</v>
      </c>
      <c r="F133" s="2" t="s">
        <v>167</v>
      </c>
      <c r="G133" s="2" t="s">
        <v>170</v>
      </c>
      <c r="H133" s="2" t="s">
        <v>39</v>
      </c>
      <c r="I133" s="2" t="s">
        <v>40</v>
      </c>
      <c r="J133" s="25">
        <v>42665.204033957678</v>
      </c>
      <c r="K133" s="23">
        <v>45848</v>
      </c>
      <c r="L133" s="23">
        <v>45849</v>
      </c>
      <c r="M133" s="2" t="s">
        <v>41</v>
      </c>
      <c r="N133" s="2" t="s">
        <v>42</v>
      </c>
      <c r="O133" s="2" t="s">
        <v>55</v>
      </c>
      <c r="P133" s="2" t="s">
        <v>167</v>
      </c>
      <c r="Q133" s="2" t="s">
        <v>287</v>
      </c>
    </row>
    <row r="134" spans="1:17" x14ac:dyDescent="0.35">
      <c r="A134" s="22">
        <v>45986</v>
      </c>
      <c r="B134" s="2">
        <v>1543.35294117647</v>
      </c>
      <c r="C134" s="2">
        <v>398854.03529411799</v>
      </c>
      <c r="D134" s="2" t="s">
        <v>172</v>
      </c>
      <c r="E134" s="2">
        <v>60845.517647058798</v>
      </c>
      <c r="F134" s="2" t="s">
        <v>173</v>
      </c>
      <c r="G134" s="2" t="s">
        <v>174</v>
      </c>
      <c r="H134" s="2" t="s">
        <v>39</v>
      </c>
      <c r="I134" s="2" t="s">
        <v>40</v>
      </c>
      <c r="J134" s="25">
        <v>44200.01106816523</v>
      </c>
      <c r="K134" s="23">
        <v>45661</v>
      </c>
      <c r="L134" s="23">
        <v>45663</v>
      </c>
      <c r="M134" s="2" t="s">
        <v>41</v>
      </c>
      <c r="N134" s="2" t="s">
        <v>65</v>
      </c>
      <c r="O134" s="2" t="s">
        <v>55</v>
      </c>
      <c r="P134" s="2" t="s">
        <v>175</v>
      </c>
      <c r="Q134" s="2" t="s">
        <v>288</v>
      </c>
    </row>
    <row r="135" spans="1:17" x14ac:dyDescent="0.35">
      <c r="A135" s="22">
        <v>45863</v>
      </c>
      <c r="B135" s="2">
        <v>1547.4805194805199</v>
      </c>
      <c r="C135" s="2">
        <v>401939.312146677</v>
      </c>
      <c r="D135" s="2" t="s">
        <v>177</v>
      </c>
      <c r="E135" s="2">
        <v>60796.658365164301</v>
      </c>
      <c r="F135" s="2" t="s">
        <v>178</v>
      </c>
      <c r="G135" s="2" t="s">
        <v>179</v>
      </c>
      <c r="H135" s="2" t="s">
        <v>39</v>
      </c>
      <c r="I135" s="2" t="s">
        <v>40</v>
      </c>
      <c r="J135" s="25">
        <v>45840.101324337578</v>
      </c>
      <c r="K135" s="23">
        <v>45775</v>
      </c>
      <c r="L135" s="23">
        <v>45775</v>
      </c>
      <c r="M135" s="2" t="s">
        <v>41</v>
      </c>
      <c r="N135" s="2" t="s">
        <v>65</v>
      </c>
      <c r="O135" s="2" t="s">
        <v>75</v>
      </c>
      <c r="P135" s="2" t="s">
        <v>175</v>
      </c>
      <c r="Q135" s="2" t="s">
        <v>289</v>
      </c>
    </row>
    <row r="136" spans="1:17" x14ac:dyDescent="0.35">
      <c r="A136" s="22">
        <v>45833</v>
      </c>
      <c r="B136" s="2">
        <v>1551.60809778457</v>
      </c>
      <c r="C136" s="2">
        <v>405024.588999236</v>
      </c>
      <c r="D136" s="2" t="s">
        <v>181</v>
      </c>
      <c r="E136" s="2">
        <v>60747.799083269703</v>
      </c>
      <c r="F136" s="2" t="s">
        <v>182</v>
      </c>
      <c r="G136" s="2" t="s">
        <v>183</v>
      </c>
      <c r="H136" s="2" t="s">
        <v>39</v>
      </c>
      <c r="I136" s="2" t="s">
        <v>40</v>
      </c>
      <c r="J136" s="25">
        <v>39720.693931083522</v>
      </c>
      <c r="K136" s="23">
        <v>45873</v>
      </c>
      <c r="L136" s="23">
        <v>45873</v>
      </c>
      <c r="M136" s="2" t="s">
        <v>41</v>
      </c>
      <c r="N136" s="2" t="s">
        <v>49</v>
      </c>
      <c r="O136" s="2" t="s">
        <v>75</v>
      </c>
      <c r="P136" s="2" t="s">
        <v>184</v>
      </c>
      <c r="Q136" s="2" t="s">
        <v>290</v>
      </c>
    </row>
    <row r="137" spans="1:17" x14ac:dyDescent="0.35">
      <c r="A137" s="22">
        <v>45741</v>
      </c>
      <c r="B137" s="2">
        <v>1555.73567608862</v>
      </c>
      <c r="C137" s="2">
        <v>408109.865851796</v>
      </c>
      <c r="D137" s="2" t="s">
        <v>186</v>
      </c>
      <c r="E137" s="2">
        <v>60698.939801375098</v>
      </c>
      <c r="F137" s="2" t="s">
        <v>187</v>
      </c>
      <c r="G137" s="2" t="s">
        <v>188</v>
      </c>
      <c r="H137" s="2" t="s">
        <v>39</v>
      </c>
      <c r="I137" s="2" t="s">
        <v>40</v>
      </c>
      <c r="J137" s="25">
        <v>39454.255275422991</v>
      </c>
      <c r="K137" s="23">
        <v>45724</v>
      </c>
      <c r="L137" s="23">
        <v>45725</v>
      </c>
      <c r="M137" s="2" t="s">
        <v>41</v>
      </c>
      <c r="N137" s="2" t="s">
        <v>65</v>
      </c>
      <c r="O137" s="2" t="s">
        <v>66</v>
      </c>
      <c r="P137" s="2" t="s">
        <v>184</v>
      </c>
      <c r="Q137" s="2" t="s">
        <v>291</v>
      </c>
    </row>
    <row r="138" spans="1:17" x14ac:dyDescent="0.35">
      <c r="A138" s="22">
        <v>46016</v>
      </c>
      <c r="B138" s="2">
        <v>1559.8632543926699</v>
      </c>
      <c r="C138" s="2">
        <v>411195.14270435501</v>
      </c>
      <c r="D138" s="2" t="s">
        <v>36</v>
      </c>
      <c r="E138" s="2">
        <v>60650.0805194805</v>
      </c>
      <c r="F138" s="2" t="s">
        <v>37</v>
      </c>
      <c r="G138" s="2" t="s">
        <v>38</v>
      </c>
      <c r="H138" s="2" t="s">
        <v>39</v>
      </c>
      <c r="I138" s="2" t="s">
        <v>40</v>
      </c>
      <c r="J138" s="25">
        <v>34491.933848971443</v>
      </c>
      <c r="K138" s="23">
        <v>45816</v>
      </c>
      <c r="L138" s="23">
        <v>45817</v>
      </c>
      <c r="M138" s="2" t="s">
        <v>41</v>
      </c>
      <c r="N138" s="2" t="s">
        <v>42</v>
      </c>
      <c r="O138" s="2" t="s">
        <v>55</v>
      </c>
      <c r="P138" s="2" t="s">
        <v>44</v>
      </c>
      <c r="Q138" s="2" t="s">
        <v>292</v>
      </c>
    </row>
    <row r="139" spans="1:17" x14ac:dyDescent="0.35">
      <c r="A139" s="22">
        <v>46016</v>
      </c>
      <c r="B139" s="2">
        <v>1563.99083269671</v>
      </c>
      <c r="C139" s="2">
        <v>414280.41955691401</v>
      </c>
      <c r="D139" s="2" t="s">
        <v>46</v>
      </c>
      <c r="E139" s="2">
        <v>60601.221237585902</v>
      </c>
      <c r="F139" s="2" t="s">
        <v>47</v>
      </c>
      <c r="G139" s="2" t="s">
        <v>48</v>
      </c>
      <c r="H139" s="2" t="s">
        <v>39</v>
      </c>
      <c r="I139" s="2" t="s">
        <v>40</v>
      </c>
      <c r="J139" s="25">
        <v>43579.812163848394</v>
      </c>
      <c r="K139" s="23">
        <v>45695</v>
      </c>
      <c r="L139" s="23">
        <v>45697</v>
      </c>
      <c r="M139" s="2" t="s">
        <v>41</v>
      </c>
      <c r="N139" s="2" t="s">
        <v>49</v>
      </c>
      <c r="O139" s="2" t="s">
        <v>66</v>
      </c>
      <c r="P139" s="2" t="s">
        <v>44</v>
      </c>
      <c r="Q139" s="2" t="s">
        <v>293</v>
      </c>
    </row>
    <row r="140" spans="1:17" x14ac:dyDescent="0.35">
      <c r="A140" s="22">
        <v>45925</v>
      </c>
      <c r="B140" s="2">
        <v>1568.11841100076</v>
      </c>
      <c r="C140" s="2">
        <v>417365.69640947302</v>
      </c>
      <c r="D140" s="2" t="s">
        <v>52</v>
      </c>
      <c r="E140" s="2">
        <v>60552.361955691398</v>
      </c>
      <c r="F140" s="2" t="s">
        <v>53</v>
      </c>
      <c r="G140" s="2" t="s">
        <v>54</v>
      </c>
      <c r="H140" s="2" t="s">
        <v>39</v>
      </c>
      <c r="I140" s="2" t="s">
        <v>40</v>
      </c>
      <c r="J140" s="25">
        <v>36161.648854192586</v>
      </c>
      <c r="K140" s="23">
        <v>45818</v>
      </c>
      <c r="L140" s="23">
        <v>45820</v>
      </c>
      <c r="M140" s="2" t="s">
        <v>41</v>
      </c>
      <c r="N140" s="2" t="s">
        <v>65</v>
      </c>
      <c r="O140" s="2" t="s">
        <v>55</v>
      </c>
      <c r="P140" s="2" t="s">
        <v>44</v>
      </c>
      <c r="Q140" s="2" t="s">
        <v>294</v>
      </c>
    </row>
    <row r="141" spans="1:17" x14ac:dyDescent="0.35">
      <c r="A141" s="22">
        <v>45682</v>
      </c>
      <c r="B141" s="2">
        <v>1572.2459893048101</v>
      </c>
      <c r="C141" s="2">
        <v>420450.97326203203</v>
      </c>
      <c r="D141" s="2" t="s">
        <v>57</v>
      </c>
      <c r="E141" s="2">
        <v>60503.5026737968</v>
      </c>
      <c r="F141" s="2" t="s">
        <v>58</v>
      </c>
      <c r="G141" s="2" t="s">
        <v>59</v>
      </c>
      <c r="H141" s="2" t="s">
        <v>39</v>
      </c>
      <c r="I141" s="2" t="s">
        <v>40</v>
      </c>
      <c r="J141" s="25">
        <v>43454.195645299282</v>
      </c>
      <c r="K141" s="23">
        <v>45803</v>
      </c>
      <c r="L141" s="23">
        <v>45803</v>
      </c>
      <c r="M141" s="2" t="s">
        <v>41</v>
      </c>
      <c r="N141" s="2" t="s">
        <v>65</v>
      </c>
      <c r="O141" s="2" t="s">
        <v>50</v>
      </c>
      <c r="P141" s="2" t="s">
        <v>60</v>
      </c>
      <c r="Q141" s="2" t="s">
        <v>295</v>
      </c>
    </row>
    <row r="142" spans="1:17" x14ac:dyDescent="0.35">
      <c r="A142" s="22">
        <v>45802</v>
      </c>
      <c r="B142" s="2">
        <v>1576.37356760886</v>
      </c>
      <c r="C142" s="2">
        <v>423536.25011459203</v>
      </c>
      <c r="D142" s="2" t="s">
        <v>62</v>
      </c>
      <c r="E142" s="2">
        <v>60454.643391902202</v>
      </c>
      <c r="F142" s="2" t="s">
        <v>63</v>
      </c>
      <c r="G142" s="2" t="s">
        <v>64</v>
      </c>
      <c r="H142" s="2" t="s">
        <v>39</v>
      </c>
      <c r="I142" s="2" t="s">
        <v>40</v>
      </c>
      <c r="J142" s="25">
        <v>36439.69718476844</v>
      </c>
      <c r="K142" s="23">
        <v>45694</v>
      </c>
      <c r="L142" s="23">
        <v>45696</v>
      </c>
      <c r="M142" s="2" t="s">
        <v>41</v>
      </c>
      <c r="N142" s="2" t="s">
        <v>42</v>
      </c>
      <c r="O142" s="2" t="s">
        <v>66</v>
      </c>
      <c r="P142" s="2" t="s">
        <v>60</v>
      </c>
      <c r="Q142" s="2" t="s">
        <v>296</v>
      </c>
    </row>
    <row r="143" spans="1:17" x14ac:dyDescent="0.35">
      <c r="A143" s="22">
        <v>46016</v>
      </c>
      <c r="B143" s="2">
        <v>1580.50114591291</v>
      </c>
      <c r="C143" s="2">
        <v>426621.52696715097</v>
      </c>
      <c r="D143" s="2" t="s">
        <v>68</v>
      </c>
      <c r="E143" s="2">
        <v>60405.784110007597</v>
      </c>
      <c r="F143" s="2" t="s">
        <v>69</v>
      </c>
      <c r="G143" s="2" t="s">
        <v>70</v>
      </c>
      <c r="H143" s="2" t="s">
        <v>39</v>
      </c>
      <c r="I143" s="2" t="s">
        <v>40</v>
      </c>
      <c r="J143" s="25">
        <v>41091.661961364422</v>
      </c>
      <c r="K143" s="23">
        <v>45718</v>
      </c>
      <c r="L143" s="23">
        <v>45718</v>
      </c>
      <c r="M143" s="2" t="s">
        <v>41</v>
      </c>
      <c r="N143" s="2" t="s">
        <v>65</v>
      </c>
      <c r="O143" s="2" t="s">
        <v>55</v>
      </c>
      <c r="P143" s="2" t="s">
        <v>60</v>
      </c>
      <c r="Q143" s="2" t="s">
        <v>297</v>
      </c>
    </row>
    <row r="144" spans="1:17" x14ac:dyDescent="0.35">
      <c r="A144" s="22">
        <v>45802</v>
      </c>
      <c r="B144" s="2">
        <v>1584.6287242169601</v>
      </c>
      <c r="C144" s="2">
        <v>429706.80381970998</v>
      </c>
      <c r="D144" s="2" t="s">
        <v>72</v>
      </c>
      <c r="E144" s="2">
        <v>60356.9248281131</v>
      </c>
      <c r="F144" s="2" t="s">
        <v>73</v>
      </c>
      <c r="G144" s="2" t="s">
        <v>74</v>
      </c>
      <c r="H144" s="2" t="s">
        <v>39</v>
      </c>
      <c r="I144" s="2" t="s">
        <v>40</v>
      </c>
      <c r="J144" s="25">
        <v>32719.966154523481</v>
      </c>
      <c r="K144" s="23">
        <v>45768</v>
      </c>
      <c r="L144" s="23">
        <v>45771</v>
      </c>
      <c r="M144" s="2" t="s">
        <v>41</v>
      </c>
      <c r="N144" s="2" t="s">
        <v>49</v>
      </c>
      <c r="O144" s="2" t="s">
        <v>66</v>
      </c>
      <c r="P144" s="2" t="s">
        <v>76</v>
      </c>
      <c r="Q144" s="2" t="s">
        <v>298</v>
      </c>
    </row>
    <row r="145" spans="1:17" x14ac:dyDescent="0.35">
      <c r="A145" s="22">
        <v>45741</v>
      </c>
      <c r="B145" s="2">
        <v>1588.75630252101</v>
      </c>
      <c r="C145" s="2">
        <v>432792.08067226899</v>
      </c>
      <c r="D145" s="2" t="s">
        <v>78</v>
      </c>
      <c r="E145" s="2">
        <v>60308.065546218502</v>
      </c>
      <c r="F145" s="2" t="s">
        <v>79</v>
      </c>
      <c r="G145" s="2" t="s">
        <v>80</v>
      </c>
      <c r="H145" s="2" t="s">
        <v>39</v>
      </c>
      <c r="I145" s="2" t="s">
        <v>40</v>
      </c>
      <c r="J145" s="25">
        <v>38024.05784198855</v>
      </c>
      <c r="K145" s="23">
        <v>45992</v>
      </c>
      <c r="L145" s="23">
        <v>45992</v>
      </c>
      <c r="M145" s="2" t="s">
        <v>41</v>
      </c>
      <c r="N145" s="2" t="s">
        <v>65</v>
      </c>
      <c r="O145" s="2" t="s">
        <v>75</v>
      </c>
      <c r="P145" s="2" t="s">
        <v>76</v>
      </c>
      <c r="Q145" s="2" t="s">
        <v>299</v>
      </c>
    </row>
    <row r="146" spans="1:17" x14ac:dyDescent="0.35">
      <c r="A146" s="22">
        <v>45894</v>
      </c>
      <c r="B146" s="2">
        <v>1592.88388082506</v>
      </c>
      <c r="C146" s="2">
        <v>435877.357524828</v>
      </c>
      <c r="D146" s="2" t="s">
        <v>82</v>
      </c>
      <c r="E146" s="2">
        <v>60259.206264323897</v>
      </c>
      <c r="F146" s="2" t="s">
        <v>83</v>
      </c>
      <c r="G146" s="2" t="s">
        <v>84</v>
      </c>
      <c r="H146" s="2" t="s">
        <v>39</v>
      </c>
      <c r="I146" s="2" t="s">
        <v>40</v>
      </c>
      <c r="J146" s="25">
        <v>33802.918323327562</v>
      </c>
      <c r="K146" s="23">
        <v>45782</v>
      </c>
      <c r="L146" s="23">
        <v>45783</v>
      </c>
      <c r="M146" s="2" t="s">
        <v>41</v>
      </c>
      <c r="N146" s="2" t="s">
        <v>65</v>
      </c>
      <c r="O146" s="2" t="s">
        <v>55</v>
      </c>
      <c r="P146" s="2" t="s">
        <v>85</v>
      </c>
      <c r="Q146" s="2" t="s">
        <v>300</v>
      </c>
    </row>
    <row r="147" spans="1:17" x14ac:dyDescent="0.35">
      <c r="A147" s="22">
        <v>45833</v>
      </c>
      <c r="B147" s="2">
        <v>1597.0114591291101</v>
      </c>
      <c r="C147" s="2">
        <v>438962.63437738799</v>
      </c>
      <c r="D147" s="2" t="s">
        <v>87</v>
      </c>
      <c r="E147" s="2">
        <v>60210.346982429299</v>
      </c>
      <c r="F147" s="2" t="s">
        <v>88</v>
      </c>
      <c r="G147" s="2" t="s">
        <v>89</v>
      </c>
      <c r="H147" s="2" t="s">
        <v>39</v>
      </c>
      <c r="I147" s="2" t="s">
        <v>40</v>
      </c>
      <c r="J147" s="25">
        <v>35940.07185198972</v>
      </c>
      <c r="K147" s="23">
        <v>45739</v>
      </c>
      <c r="L147" s="23">
        <v>45739</v>
      </c>
      <c r="M147" s="2" t="s">
        <v>41</v>
      </c>
      <c r="N147" s="2" t="s">
        <v>49</v>
      </c>
      <c r="O147" s="2" t="s">
        <v>75</v>
      </c>
      <c r="P147" s="2" t="s">
        <v>85</v>
      </c>
      <c r="Q147" s="2" t="s">
        <v>301</v>
      </c>
    </row>
    <row r="148" spans="1:17" x14ac:dyDescent="0.35">
      <c r="A148" s="22">
        <v>45682</v>
      </c>
      <c r="B148" s="2">
        <v>1601.13903743315</v>
      </c>
      <c r="C148" s="2">
        <v>442047.911229947</v>
      </c>
      <c r="D148" s="2" t="s">
        <v>91</v>
      </c>
      <c r="E148" s="2">
        <v>60161.487700534803</v>
      </c>
      <c r="F148" s="2" t="s">
        <v>92</v>
      </c>
      <c r="G148" s="2" t="s">
        <v>93</v>
      </c>
      <c r="H148" s="2" t="s">
        <v>39</v>
      </c>
      <c r="I148" s="2" t="s">
        <v>40</v>
      </c>
      <c r="J148" s="25">
        <v>-37286.447900107523</v>
      </c>
      <c r="K148" s="23">
        <v>45831</v>
      </c>
      <c r="L148" s="23">
        <v>45833</v>
      </c>
      <c r="M148" s="2" t="s">
        <v>41</v>
      </c>
      <c r="N148" s="2" t="s">
        <v>65</v>
      </c>
      <c r="O148" s="2" t="s">
        <v>55</v>
      </c>
      <c r="P148" s="2" t="s">
        <v>94</v>
      </c>
      <c r="Q148" s="2" t="s">
        <v>302</v>
      </c>
    </row>
    <row r="149" spans="1:17" x14ac:dyDescent="0.35">
      <c r="A149" s="22">
        <v>45986</v>
      </c>
      <c r="B149" s="2">
        <v>1605.2666157372</v>
      </c>
      <c r="C149" s="2">
        <v>445133.18808250601</v>
      </c>
      <c r="D149" s="2" t="s">
        <v>96</v>
      </c>
      <c r="E149" s="2">
        <v>60112.628418640197</v>
      </c>
      <c r="F149" s="2" t="s">
        <v>97</v>
      </c>
      <c r="G149" s="2" t="s">
        <v>98</v>
      </c>
      <c r="H149" s="2" t="s">
        <v>39</v>
      </c>
      <c r="I149" s="2" t="s">
        <v>40</v>
      </c>
      <c r="J149" s="25">
        <v>31043.810064255391</v>
      </c>
      <c r="K149" s="23">
        <v>45893</v>
      </c>
      <c r="L149" s="23">
        <v>45896</v>
      </c>
      <c r="M149" s="2" t="s">
        <v>41</v>
      </c>
      <c r="N149" s="2" t="s">
        <v>49</v>
      </c>
      <c r="O149" s="2" t="s">
        <v>55</v>
      </c>
      <c r="P149" s="2" t="s">
        <v>94</v>
      </c>
      <c r="Q149" s="2" t="s">
        <v>303</v>
      </c>
    </row>
    <row r="150" spans="1:17" x14ac:dyDescent="0.35">
      <c r="A150" s="22">
        <v>45682</v>
      </c>
      <c r="B150" s="2">
        <v>1609.3941940412501</v>
      </c>
      <c r="C150" s="2">
        <v>448218.46493506501</v>
      </c>
      <c r="D150" s="2" t="s">
        <v>100</v>
      </c>
      <c r="E150" s="2">
        <v>60063.769136745599</v>
      </c>
      <c r="F150" s="2" t="s">
        <v>47</v>
      </c>
      <c r="G150" s="2" t="s">
        <v>101</v>
      </c>
      <c r="H150" s="2" t="s">
        <v>39</v>
      </c>
      <c r="I150" s="2" t="s">
        <v>40</v>
      </c>
      <c r="J150" s="25">
        <v>30684.823066074241</v>
      </c>
      <c r="K150" s="23">
        <v>45995</v>
      </c>
      <c r="L150" s="23">
        <v>45995</v>
      </c>
      <c r="M150" s="2" t="s">
        <v>41</v>
      </c>
      <c r="N150" s="2" t="s">
        <v>65</v>
      </c>
      <c r="O150" s="2" t="s">
        <v>50</v>
      </c>
      <c r="P150" s="2" t="s">
        <v>102</v>
      </c>
      <c r="Q150" s="2" t="s">
        <v>304</v>
      </c>
    </row>
    <row r="151" spans="1:17" x14ac:dyDescent="0.35">
      <c r="A151" s="22">
        <v>45925</v>
      </c>
      <c r="B151" s="2">
        <v>1613.5217723453</v>
      </c>
      <c r="C151" s="2">
        <v>451303.74178762402</v>
      </c>
      <c r="D151" s="2" t="s">
        <v>104</v>
      </c>
      <c r="E151" s="2">
        <v>60014.909854851001</v>
      </c>
      <c r="F151" s="2" t="s">
        <v>105</v>
      </c>
      <c r="G151" s="2" t="s">
        <v>106</v>
      </c>
      <c r="H151" s="2" t="s">
        <v>39</v>
      </c>
      <c r="I151" s="2" t="s">
        <v>40</v>
      </c>
      <c r="J151" s="25">
        <v>34174.596257029953</v>
      </c>
      <c r="K151" s="23">
        <v>46003</v>
      </c>
      <c r="L151" s="23">
        <v>46004</v>
      </c>
      <c r="M151" s="2" t="s">
        <v>41</v>
      </c>
      <c r="N151" s="2" t="s">
        <v>65</v>
      </c>
      <c r="O151" s="2" t="s">
        <v>66</v>
      </c>
      <c r="P151" s="2" t="s">
        <v>102</v>
      </c>
      <c r="Q151" s="2" t="s">
        <v>305</v>
      </c>
    </row>
    <row r="152" spans="1:17" x14ac:dyDescent="0.35">
      <c r="A152" s="22">
        <v>45713</v>
      </c>
      <c r="B152" s="2">
        <v>1617.64935064935</v>
      </c>
      <c r="C152" s="2">
        <v>454389.01864018402</v>
      </c>
      <c r="D152" s="2" t="s">
        <v>108</v>
      </c>
      <c r="E152" s="2">
        <v>59966.050572956497</v>
      </c>
      <c r="F152" s="2" t="s">
        <v>109</v>
      </c>
      <c r="G152" s="2" t="s">
        <v>110</v>
      </c>
      <c r="H152" s="2" t="s">
        <v>39</v>
      </c>
      <c r="I152" s="2" t="s">
        <v>40</v>
      </c>
      <c r="J152" s="25">
        <v>30974.55288476955</v>
      </c>
      <c r="K152" s="23">
        <v>45787</v>
      </c>
      <c r="L152" s="23">
        <v>45788</v>
      </c>
      <c r="M152" s="2" t="s">
        <v>41</v>
      </c>
      <c r="N152" s="2" t="s">
        <v>49</v>
      </c>
      <c r="O152" s="2" t="s">
        <v>75</v>
      </c>
      <c r="P152" s="2" t="s">
        <v>111</v>
      </c>
      <c r="Q152" s="2" t="s">
        <v>306</v>
      </c>
    </row>
    <row r="153" spans="1:17" x14ac:dyDescent="0.35">
      <c r="A153" s="22">
        <v>45986</v>
      </c>
      <c r="B153" s="2">
        <v>1621.7769289534001</v>
      </c>
      <c r="C153" s="2">
        <v>457474.29549274303</v>
      </c>
      <c r="D153" s="2" t="s">
        <v>113</v>
      </c>
      <c r="E153" s="2">
        <v>59917.191291061899</v>
      </c>
      <c r="F153" s="2" t="s">
        <v>114</v>
      </c>
      <c r="G153" s="2" t="s">
        <v>115</v>
      </c>
      <c r="H153" s="2" t="s">
        <v>39</v>
      </c>
      <c r="I153" s="2" t="s">
        <v>40</v>
      </c>
      <c r="J153" s="25">
        <v>26990.13817536534</v>
      </c>
      <c r="K153" s="23">
        <v>45977</v>
      </c>
      <c r="L153" s="23">
        <v>45979</v>
      </c>
      <c r="M153" s="2" t="s">
        <v>41</v>
      </c>
      <c r="N153" s="2" t="s">
        <v>49</v>
      </c>
      <c r="O153" s="2" t="s">
        <v>55</v>
      </c>
      <c r="P153" s="2" t="s">
        <v>111</v>
      </c>
      <c r="Q153" s="2" t="s">
        <v>307</v>
      </c>
    </row>
    <row r="154" spans="1:17" x14ac:dyDescent="0.35">
      <c r="A154" s="22">
        <v>45741</v>
      </c>
      <c r="B154" s="2">
        <v>1625.9045072574499</v>
      </c>
      <c r="C154" s="2">
        <v>460559.57234530197</v>
      </c>
      <c r="D154" s="2" t="s">
        <v>117</v>
      </c>
      <c r="E154" s="2">
        <v>59868.332009167301</v>
      </c>
      <c r="F154" s="2" t="s">
        <v>118</v>
      </c>
      <c r="G154" s="2" t="s">
        <v>119</v>
      </c>
      <c r="H154" s="2" t="s">
        <v>39</v>
      </c>
      <c r="I154" s="2" t="s">
        <v>40</v>
      </c>
      <c r="J154" s="25">
        <v>31414.189244769899</v>
      </c>
      <c r="K154" s="23">
        <v>45727</v>
      </c>
      <c r="L154" s="23">
        <v>45730</v>
      </c>
      <c r="M154" s="2" t="s">
        <v>41</v>
      </c>
      <c r="N154" s="2" t="s">
        <v>65</v>
      </c>
      <c r="O154" s="2" t="s">
        <v>50</v>
      </c>
      <c r="P154" s="2" t="s">
        <v>120</v>
      </c>
      <c r="Q154" s="2" t="s">
        <v>308</v>
      </c>
    </row>
    <row r="155" spans="1:17" x14ac:dyDescent="0.35">
      <c r="A155" s="22">
        <v>45894</v>
      </c>
      <c r="B155" s="2">
        <v>1630.0320855615</v>
      </c>
      <c r="C155" s="2">
        <v>463644.84919786098</v>
      </c>
      <c r="D155" s="2" t="s">
        <v>122</v>
      </c>
      <c r="E155" s="2">
        <v>59819.472727272703</v>
      </c>
      <c r="F155" s="2" t="s">
        <v>122</v>
      </c>
      <c r="G155" s="2" t="s">
        <v>123</v>
      </c>
      <c r="H155" s="2" t="s">
        <v>39</v>
      </c>
      <c r="I155" s="2" t="s">
        <v>40</v>
      </c>
      <c r="J155" s="25">
        <v>31213.264792230839</v>
      </c>
      <c r="K155" s="23">
        <v>45974</v>
      </c>
      <c r="L155" s="23">
        <v>45975</v>
      </c>
      <c r="M155" s="2" t="s">
        <v>41</v>
      </c>
      <c r="N155" s="2" t="s">
        <v>42</v>
      </c>
      <c r="O155" s="2" t="s">
        <v>50</v>
      </c>
      <c r="P155" s="2" t="s">
        <v>120</v>
      </c>
      <c r="Q155" s="2" t="s">
        <v>309</v>
      </c>
    </row>
    <row r="156" spans="1:17" x14ac:dyDescent="0.35">
      <c r="A156" s="22">
        <v>45833</v>
      </c>
      <c r="B156" s="2">
        <v>1634.1596638655501</v>
      </c>
      <c r="C156" s="2">
        <v>466730.12605041999</v>
      </c>
      <c r="D156" s="2" t="s">
        <v>125</v>
      </c>
      <c r="E156" s="2">
        <v>59770.6134453782</v>
      </c>
      <c r="F156" s="2" t="s">
        <v>126</v>
      </c>
      <c r="G156" s="2" t="s">
        <v>127</v>
      </c>
      <c r="H156" s="2" t="s">
        <v>39</v>
      </c>
      <c r="I156" s="2" t="s">
        <v>40</v>
      </c>
      <c r="J156" s="25">
        <v>32110.939852098862</v>
      </c>
      <c r="K156" s="23">
        <v>45882</v>
      </c>
      <c r="L156" s="23">
        <v>45885</v>
      </c>
      <c r="M156" s="2" t="s">
        <v>41</v>
      </c>
      <c r="N156" s="2" t="s">
        <v>49</v>
      </c>
      <c r="O156" s="2" t="s">
        <v>75</v>
      </c>
      <c r="P156" s="2" t="s">
        <v>128</v>
      </c>
      <c r="Q156" s="2" t="s">
        <v>310</v>
      </c>
    </row>
    <row r="157" spans="1:17" x14ac:dyDescent="0.35">
      <c r="A157" s="22">
        <v>45741</v>
      </c>
      <c r="B157" s="2">
        <v>1638.2872421695899</v>
      </c>
      <c r="C157" s="2">
        <v>469815.40290297999</v>
      </c>
      <c r="D157" s="2" t="s">
        <v>130</v>
      </c>
      <c r="E157" s="2">
        <v>59721.754163483602</v>
      </c>
      <c r="F157" s="2" t="s">
        <v>131</v>
      </c>
      <c r="G157" s="2" t="s">
        <v>132</v>
      </c>
      <c r="H157" s="2" t="s">
        <v>39</v>
      </c>
      <c r="I157" s="2" t="s">
        <v>40</v>
      </c>
      <c r="J157" s="25">
        <v>31343.94765303189</v>
      </c>
      <c r="K157" s="23">
        <v>45736</v>
      </c>
      <c r="L157" s="23">
        <v>45738</v>
      </c>
      <c r="M157" s="2" t="s">
        <v>41</v>
      </c>
      <c r="N157" s="2" t="s">
        <v>65</v>
      </c>
      <c r="O157" s="2" t="s">
        <v>43</v>
      </c>
      <c r="P157" s="2" t="s">
        <v>128</v>
      </c>
      <c r="Q157" s="2" t="s">
        <v>311</v>
      </c>
    </row>
    <row r="158" spans="1:17" x14ac:dyDescent="0.35">
      <c r="A158" s="22">
        <v>45833</v>
      </c>
      <c r="B158" s="2">
        <v>1642.41482047364</v>
      </c>
      <c r="C158" s="2">
        <v>472900.67975553899</v>
      </c>
      <c r="D158" s="2" t="s">
        <v>134</v>
      </c>
      <c r="E158" s="2">
        <v>59672.894881589003</v>
      </c>
      <c r="F158" s="2" t="s">
        <v>58</v>
      </c>
      <c r="G158" s="2" t="s">
        <v>135</v>
      </c>
      <c r="H158" s="2" t="s">
        <v>39</v>
      </c>
      <c r="I158" s="2" t="s">
        <v>40</v>
      </c>
      <c r="J158" s="25">
        <v>25142.461845444359</v>
      </c>
      <c r="K158" s="23">
        <v>45915</v>
      </c>
      <c r="L158" s="23">
        <v>45916</v>
      </c>
      <c r="M158" s="2" t="s">
        <v>41</v>
      </c>
      <c r="N158" s="2" t="s">
        <v>42</v>
      </c>
      <c r="O158" s="2" t="s">
        <v>43</v>
      </c>
      <c r="P158" s="2" t="s">
        <v>136</v>
      </c>
      <c r="Q158" s="2" t="s">
        <v>312</v>
      </c>
    </row>
    <row r="159" spans="1:17" x14ac:dyDescent="0.35">
      <c r="A159" s="22">
        <v>45682</v>
      </c>
      <c r="B159" s="2">
        <v>1646.5423987776901</v>
      </c>
      <c r="C159" s="2">
        <v>475985.956608098</v>
      </c>
      <c r="D159" s="2" t="s">
        <v>138</v>
      </c>
      <c r="E159" s="2">
        <v>59624.035599694398</v>
      </c>
      <c r="F159" s="2" t="s">
        <v>139</v>
      </c>
      <c r="G159" s="2" t="s">
        <v>140</v>
      </c>
      <c r="H159" s="2" t="s">
        <v>39</v>
      </c>
      <c r="I159" s="2" t="s">
        <v>40</v>
      </c>
      <c r="J159" s="25">
        <v>26942.057957855461</v>
      </c>
      <c r="K159" s="23">
        <v>45958</v>
      </c>
      <c r="L159" s="23">
        <v>45961</v>
      </c>
      <c r="M159" s="2" t="s">
        <v>41</v>
      </c>
      <c r="N159" s="2" t="s">
        <v>49</v>
      </c>
      <c r="O159" s="2" t="s">
        <v>43</v>
      </c>
      <c r="P159" s="2" t="s">
        <v>136</v>
      </c>
      <c r="Q159" s="2" t="s">
        <v>313</v>
      </c>
    </row>
    <row r="160" spans="1:17" x14ac:dyDescent="0.35">
      <c r="A160" s="22">
        <v>45682</v>
      </c>
      <c r="B160" s="2">
        <v>1650.6699770817399</v>
      </c>
      <c r="C160" s="2">
        <v>479071.23346065701</v>
      </c>
      <c r="D160" s="2" t="s">
        <v>142</v>
      </c>
      <c r="E160" s="2">
        <v>59575.176317799902</v>
      </c>
      <c r="F160" s="2" t="s">
        <v>143</v>
      </c>
      <c r="G160" s="2" t="s">
        <v>144</v>
      </c>
      <c r="H160" s="2" t="s">
        <v>39</v>
      </c>
      <c r="I160" s="2" t="s">
        <v>40</v>
      </c>
      <c r="J160" s="25">
        <v>25218.836670288969</v>
      </c>
      <c r="K160" s="23">
        <v>45918</v>
      </c>
      <c r="L160" s="23">
        <v>45921</v>
      </c>
      <c r="M160" s="2" t="s">
        <v>41</v>
      </c>
      <c r="N160" s="2" t="s">
        <v>49</v>
      </c>
      <c r="O160" s="2" t="s">
        <v>50</v>
      </c>
      <c r="P160" s="2" t="s">
        <v>145</v>
      </c>
      <c r="Q160" s="2" t="s">
        <v>314</v>
      </c>
    </row>
    <row r="161" spans="1:17" x14ac:dyDescent="0.35">
      <c r="A161" s="22">
        <v>45772</v>
      </c>
      <c r="B161" s="2">
        <v>1654.79755538579</v>
      </c>
      <c r="C161" s="2">
        <v>482156.510313217</v>
      </c>
      <c r="D161" s="2" t="s">
        <v>147</v>
      </c>
      <c r="E161" s="2">
        <v>59526.317035905297</v>
      </c>
      <c r="F161" s="2" t="s">
        <v>148</v>
      </c>
      <c r="G161" s="2" t="s">
        <v>149</v>
      </c>
      <c r="H161" s="2" t="s">
        <v>39</v>
      </c>
      <c r="I161" s="2" t="s">
        <v>40</v>
      </c>
      <c r="J161" s="25">
        <v>23567.224599749799</v>
      </c>
      <c r="K161" s="23">
        <v>45857</v>
      </c>
      <c r="L161" s="23">
        <v>45860</v>
      </c>
      <c r="M161" s="2" t="s">
        <v>41</v>
      </c>
      <c r="N161" s="2" t="s">
        <v>65</v>
      </c>
      <c r="O161" s="2" t="s">
        <v>50</v>
      </c>
      <c r="P161" s="2" t="s">
        <v>145</v>
      </c>
      <c r="Q161" s="2" t="s">
        <v>315</v>
      </c>
    </row>
    <row r="162" spans="1:17" x14ac:dyDescent="0.35">
      <c r="A162" s="22">
        <v>45925</v>
      </c>
      <c r="B162" s="2">
        <v>1658.9251336898401</v>
      </c>
      <c r="C162" s="2">
        <v>485241.78716577601</v>
      </c>
      <c r="D162" s="2" t="s">
        <v>151</v>
      </c>
      <c r="E162" s="2">
        <v>59477.457754010698</v>
      </c>
      <c r="F162" s="2" t="s">
        <v>152</v>
      </c>
      <c r="G162" s="2" t="s">
        <v>153</v>
      </c>
      <c r="H162" s="2" t="s">
        <v>39</v>
      </c>
      <c r="I162" s="2" t="s">
        <v>40</v>
      </c>
      <c r="J162" s="25">
        <v>32148.677272259931</v>
      </c>
      <c r="K162" s="23">
        <v>45702</v>
      </c>
      <c r="L162" s="23">
        <v>45703</v>
      </c>
      <c r="M162" s="2" t="s">
        <v>41</v>
      </c>
      <c r="N162" s="2" t="s">
        <v>42</v>
      </c>
      <c r="O162" s="2" t="s">
        <v>55</v>
      </c>
      <c r="P162" s="2" t="s">
        <v>46</v>
      </c>
      <c r="Q162" s="2" t="s">
        <v>316</v>
      </c>
    </row>
    <row r="163" spans="1:17" x14ac:dyDescent="0.35">
      <c r="A163" s="22">
        <v>45955</v>
      </c>
      <c r="B163" s="2">
        <v>1663.0527119938899</v>
      </c>
      <c r="C163" s="2">
        <v>488327.06401833502</v>
      </c>
      <c r="D163" s="2" t="s">
        <v>155</v>
      </c>
      <c r="E163" s="2">
        <v>59428.5984721161</v>
      </c>
      <c r="F163" s="2" t="s">
        <v>109</v>
      </c>
      <c r="G163" s="2" t="s">
        <v>156</v>
      </c>
      <c r="H163" s="2" t="s">
        <v>39</v>
      </c>
      <c r="I163" s="2" t="s">
        <v>40</v>
      </c>
      <c r="J163" s="25">
        <v>-23692.503697076219</v>
      </c>
      <c r="K163" s="23">
        <v>45706</v>
      </c>
      <c r="L163" s="23">
        <v>45706</v>
      </c>
      <c r="M163" s="2" t="s">
        <v>41</v>
      </c>
      <c r="N163" s="2" t="s">
        <v>42</v>
      </c>
      <c r="O163" s="2" t="s">
        <v>66</v>
      </c>
      <c r="P163" s="2" t="s">
        <v>46</v>
      </c>
      <c r="Q163" s="2" t="s">
        <v>317</v>
      </c>
    </row>
    <row r="164" spans="1:17" x14ac:dyDescent="0.35">
      <c r="A164" s="22">
        <v>45682</v>
      </c>
      <c r="B164" s="2">
        <v>1667.18029029794</v>
      </c>
      <c r="C164" s="2">
        <v>491412.34087089403</v>
      </c>
      <c r="D164" s="2" t="s">
        <v>158</v>
      </c>
      <c r="E164" s="2">
        <v>59379.739190221502</v>
      </c>
      <c r="F164" s="2" t="s">
        <v>159</v>
      </c>
      <c r="G164" s="2" t="s">
        <v>160</v>
      </c>
      <c r="H164" s="2" t="s">
        <v>39</v>
      </c>
      <c r="I164" s="2" t="s">
        <v>40</v>
      </c>
      <c r="J164" s="25">
        <v>25798.359927009031</v>
      </c>
      <c r="K164" s="23">
        <v>45992</v>
      </c>
      <c r="L164" s="23">
        <v>45995</v>
      </c>
      <c r="M164" s="2" t="s">
        <v>41</v>
      </c>
      <c r="N164" s="2" t="s">
        <v>65</v>
      </c>
      <c r="O164" s="2" t="s">
        <v>55</v>
      </c>
      <c r="P164" s="2" t="s">
        <v>161</v>
      </c>
      <c r="Q164" s="2" t="s">
        <v>318</v>
      </c>
    </row>
    <row r="165" spans="1:17" x14ac:dyDescent="0.35">
      <c r="A165" s="22">
        <v>45925</v>
      </c>
      <c r="B165" s="2">
        <v>1671.3078686019901</v>
      </c>
      <c r="C165" s="2">
        <v>494497.61772345298</v>
      </c>
      <c r="D165" s="2" t="s">
        <v>161</v>
      </c>
      <c r="E165" s="2">
        <v>59330.879908326999</v>
      </c>
      <c r="F165" s="2" t="s">
        <v>163</v>
      </c>
      <c r="G165" s="2" t="s">
        <v>164</v>
      </c>
      <c r="H165" s="2" t="s">
        <v>39</v>
      </c>
      <c r="I165" s="2" t="s">
        <v>40</v>
      </c>
      <c r="J165" s="25">
        <v>24324.31061592713</v>
      </c>
      <c r="K165" s="23">
        <v>45689</v>
      </c>
      <c r="L165" s="23">
        <v>45689</v>
      </c>
      <c r="M165" s="2" t="s">
        <v>41</v>
      </c>
      <c r="N165" s="2" t="s">
        <v>65</v>
      </c>
      <c r="O165" s="2" t="s">
        <v>75</v>
      </c>
      <c r="P165" s="2" t="s">
        <v>161</v>
      </c>
      <c r="Q165" s="2" t="s">
        <v>319</v>
      </c>
    </row>
    <row r="166" spans="1:17" x14ac:dyDescent="0.35">
      <c r="A166" s="22">
        <v>45925</v>
      </c>
      <c r="B166" s="2">
        <v>1675.4354469060299</v>
      </c>
      <c r="C166" s="2">
        <v>497582.89457601297</v>
      </c>
      <c r="D166" s="2" t="s">
        <v>120</v>
      </c>
      <c r="E166" s="2">
        <v>59282.020626432401</v>
      </c>
      <c r="F166" s="2" t="s">
        <v>148</v>
      </c>
      <c r="G166" s="2" t="s">
        <v>166</v>
      </c>
      <c r="H166" s="2" t="s">
        <v>39</v>
      </c>
      <c r="I166" s="2" t="s">
        <v>40</v>
      </c>
      <c r="J166" s="25">
        <v>23696.963635016738</v>
      </c>
      <c r="K166" s="23">
        <v>45980</v>
      </c>
      <c r="L166" s="23">
        <v>45981</v>
      </c>
      <c r="M166" s="2" t="s">
        <v>41</v>
      </c>
      <c r="N166" s="2" t="s">
        <v>42</v>
      </c>
      <c r="O166" s="2" t="s">
        <v>75</v>
      </c>
      <c r="P166" s="2" t="s">
        <v>167</v>
      </c>
      <c r="Q166" s="2" t="s">
        <v>320</v>
      </c>
    </row>
    <row r="167" spans="1:17" x14ac:dyDescent="0.35">
      <c r="A167" s="22">
        <v>45741</v>
      </c>
      <c r="B167" s="2">
        <v>1679.56302521008</v>
      </c>
      <c r="C167" s="2">
        <v>500668.17142857198</v>
      </c>
      <c r="D167" s="2" t="s">
        <v>169</v>
      </c>
      <c r="E167" s="2">
        <v>59233.161344537803</v>
      </c>
      <c r="F167" s="2" t="s">
        <v>167</v>
      </c>
      <c r="G167" s="2" t="s">
        <v>170</v>
      </c>
      <c r="H167" s="2" t="s">
        <v>39</v>
      </c>
      <c r="I167" s="2" t="s">
        <v>40</v>
      </c>
      <c r="J167" s="25">
        <v>21559.113685700609</v>
      </c>
      <c r="K167" s="23">
        <v>45668</v>
      </c>
      <c r="L167" s="23">
        <v>45668</v>
      </c>
      <c r="M167" s="2" t="s">
        <v>41</v>
      </c>
      <c r="N167" s="2" t="s">
        <v>42</v>
      </c>
      <c r="O167" s="2" t="s">
        <v>55</v>
      </c>
      <c r="P167" s="2" t="s">
        <v>167</v>
      </c>
      <c r="Q167" s="2" t="s">
        <v>321</v>
      </c>
    </row>
    <row r="168" spans="1:17" x14ac:dyDescent="0.35">
      <c r="A168" s="22">
        <v>45894</v>
      </c>
      <c r="B168" s="2">
        <v>1683.6906035141301</v>
      </c>
      <c r="C168" s="2">
        <v>503753.44828113099</v>
      </c>
      <c r="D168" s="2" t="s">
        <v>172</v>
      </c>
      <c r="E168" s="2">
        <v>59184.302062643197</v>
      </c>
      <c r="F168" s="2" t="s">
        <v>173</v>
      </c>
      <c r="G168" s="2" t="s">
        <v>174</v>
      </c>
      <c r="H168" s="2" t="s">
        <v>39</v>
      </c>
      <c r="I168" s="2" t="s">
        <v>40</v>
      </c>
      <c r="J168" s="25">
        <v>28672.098722474959</v>
      </c>
      <c r="K168" s="23">
        <v>45725</v>
      </c>
      <c r="L168" s="23">
        <v>45728</v>
      </c>
      <c r="M168" s="2" t="s">
        <v>41</v>
      </c>
      <c r="N168" s="2" t="s">
        <v>49</v>
      </c>
      <c r="O168" s="2" t="s">
        <v>75</v>
      </c>
      <c r="P168" s="2" t="s">
        <v>175</v>
      </c>
      <c r="Q168" s="2" t="s">
        <v>322</v>
      </c>
    </row>
    <row r="169" spans="1:17" x14ac:dyDescent="0.35">
      <c r="A169" s="22">
        <v>45713</v>
      </c>
      <c r="B169" s="2">
        <v>1687.8181818181799</v>
      </c>
      <c r="C169" s="2">
        <v>506838.72513368999</v>
      </c>
      <c r="D169" s="2" t="s">
        <v>177</v>
      </c>
      <c r="E169" s="2">
        <v>59135.442780748701</v>
      </c>
      <c r="F169" s="2" t="s">
        <v>178</v>
      </c>
      <c r="G169" s="2" t="s">
        <v>179</v>
      </c>
      <c r="H169" s="2" t="s">
        <v>39</v>
      </c>
      <c r="I169" s="2" t="s">
        <v>40</v>
      </c>
      <c r="J169" s="25">
        <v>21476.777052263689</v>
      </c>
      <c r="K169" s="23">
        <v>46004</v>
      </c>
      <c r="L169" s="23">
        <v>46007</v>
      </c>
      <c r="M169" s="2" t="s">
        <v>41</v>
      </c>
      <c r="N169" s="2" t="s">
        <v>65</v>
      </c>
      <c r="O169" s="2" t="s">
        <v>43</v>
      </c>
      <c r="P169" s="2" t="s">
        <v>175</v>
      </c>
      <c r="Q169" s="2" t="s">
        <v>323</v>
      </c>
    </row>
    <row r="170" spans="1:17" x14ac:dyDescent="0.35">
      <c r="A170" s="22">
        <v>45925</v>
      </c>
      <c r="B170" s="2">
        <v>1691.94576012223</v>
      </c>
      <c r="C170" s="2">
        <v>509924.001986249</v>
      </c>
      <c r="D170" s="2" t="s">
        <v>181</v>
      </c>
      <c r="E170" s="2">
        <v>59086.583498854103</v>
      </c>
      <c r="F170" s="2" t="s">
        <v>182</v>
      </c>
      <c r="G170" s="2" t="s">
        <v>183</v>
      </c>
      <c r="H170" s="2" t="s">
        <v>39</v>
      </c>
      <c r="I170" s="2" t="s">
        <v>40</v>
      </c>
      <c r="J170" s="25">
        <v>25909.189107201411</v>
      </c>
      <c r="K170" s="23">
        <v>46006</v>
      </c>
      <c r="L170" s="23">
        <v>46009</v>
      </c>
      <c r="M170" s="2" t="s">
        <v>41</v>
      </c>
      <c r="N170" s="2" t="s">
        <v>65</v>
      </c>
      <c r="O170" s="2" t="s">
        <v>66</v>
      </c>
      <c r="P170" s="2" t="s">
        <v>184</v>
      </c>
      <c r="Q170" s="2" t="s">
        <v>324</v>
      </c>
    </row>
    <row r="171" spans="1:17" x14ac:dyDescent="0.35">
      <c r="A171" s="22">
        <v>45772</v>
      </c>
      <c r="B171" s="2">
        <v>1696.0733384262801</v>
      </c>
      <c r="C171" s="2">
        <v>513009.278838809</v>
      </c>
      <c r="D171" s="2" t="s">
        <v>186</v>
      </c>
      <c r="E171" s="2">
        <v>59037.724216959497</v>
      </c>
      <c r="F171" s="2" t="s">
        <v>187</v>
      </c>
      <c r="G171" s="2" t="s">
        <v>188</v>
      </c>
      <c r="H171" s="2" t="s">
        <v>39</v>
      </c>
      <c r="I171" s="2" t="s">
        <v>40</v>
      </c>
      <c r="J171" s="25">
        <v>24128.892460122661</v>
      </c>
      <c r="K171" s="23">
        <v>45975</v>
      </c>
      <c r="L171" s="23">
        <v>45975</v>
      </c>
      <c r="M171" s="2" t="s">
        <v>41</v>
      </c>
      <c r="N171" s="2" t="s">
        <v>49</v>
      </c>
      <c r="O171" s="2" t="s">
        <v>55</v>
      </c>
      <c r="P171" s="2" t="s">
        <v>184</v>
      </c>
      <c r="Q171" s="2" t="s">
        <v>325</v>
      </c>
    </row>
    <row r="172" spans="1:17" x14ac:dyDescent="0.35">
      <c r="A172" s="22">
        <v>45986</v>
      </c>
      <c r="B172" s="2">
        <v>1700.2009167303299</v>
      </c>
      <c r="C172" s="2">
        <v>516094.555691368</v>
      </c>
      <c r="D172" s="2" t="s">
        <v>36</v>
      </c>
      <c r="E172" s="2">
        <v>58988.864935064899</v>
      </c>
      <c r="F172" s="2" t="s">
        <v>37</v>
      </c>
      <c r="G172" s="2" t="s">
        <v>38</v>
      </c>
      <c r="H172" s="2" t="s">
        <v>39</v>
      </c>
      <c r="I172" s="2" t="s">
        <v>40</v>
      </c>
      <c r="J172" s="25">
        <v>23666.810796817019</v>
      </c>
      <c r="K172" s="23">
        <v>45696</v>
      </c>
      <c r="L172" s="23">
        <v>45699</v>
      </c>
      <c r="M172" s="2" t="s">
        <v>41</v>
      </c>
      <c r="N172" s="2" t="s">
        <v>65</v>
      </c>
      <c r="O172" s="2" t="s">
        <v>55</v>
      </c>
      <c r="P172" s="2" t="s">
        <v>44</v>
      </c>
      <c r="Q172" s="2" t="s">
        <v>326</v>
      </c>
    </row>
    <row r="173" spans="1:17" x14ac:dyDescent="0.35">
      <c r="A173" s="22">
        <v>45713</v>
      </c>
      <c r="B173" s="2">
        <v>1704.32849503438</v>
      </c>
      <c r="C173" s="2">
        <v>519179.83254392701</v>
      </c>
      <c r="D173" s="2" t="s">
        <v>46</v>
      </c>
      <c r="E173" s="2">
        <v>58940.005653170403</v>
      </c>
      <c r="F173" s="2" t="s">
        <v>47</v>
      </c>
      <c r="G173" s="2" t="s">
        <v>48</v>
      </c>
      <c r="H173" s="2" t="s">
        <v>39</v>
      </c>
      <c r="I173" s="2" t="s">
        <v>40</v>
      </c>
      <c r="J173" s="25">
        <v>20484.589367278371</v>
      </c>
      <c r="K173" s="23">
        <v>45820</v>
      </c>
      <c r="L173" s="23">
        <v>45820</v>
      </c>
      <c r="M173" s="2" t="s">
        <v>41</v>
      </c>
      <c r="N173" s="2" t="s">
        <v>65</v>
      </c>
      <c r="O173" s="2" t="s">
        <v>75</v>
      </c>
      <c r="P173" s="2" t="s">
        <v>44</v>
      </c>
      <c r="Q173" s="2" t="s">
        <v>327</v>
      </c>
    </row>
    <row r="174" spans="1:17" x14ac:dyDescent="0.35">
      <c r="A174" s="22">
        <v>45863</v>
      </c>
      <c r="B174" s="2">
        <v>1708.4560733384301</v>
      </c>
      <c r="C174" s="2">
        <v>522265.10939648602</v>
      </c>
      <c r="D174" s="2" t="s">
        <v>52</v>
      </c>
      <c r="E174" s="2">
        <v>58891.146371275798</v>
      </c>
      <c r="F174" s="2" t="s">
        <v>53</v>
      </c>
      <c r="G174" s="2" t="s">
        <v>54</v>
      </c>
      <c r="H174" s="2" t="s">
        <v>39</v>
      </c>
      <c r="I174" s="2" t="s">
        <v>40</v>
      </c>
      <c r="J174" s="25">
        <v>24279.40904352118</v>
      </c>
      <c r="K174" s="23">
        <v>45692</v>
      </c>
      <c r="L174" s="23">
        <v>45695</v>
      </c>
      <c r="M174" s="2" t="s">
        <v>41</v>
      </c>
      <c r="N174" s="2" t="s">
        <v>65</v>
      </c>
      <c r="O174" s="2" t="s">
        <v>50</v>
      </c>
      <c r="P174" s="2" t="s">
        <v>44</v>
      </c>
      <c r="Q174" s="2" t="s">
        <v>328</v>
      </c>
    </row>
    <row r="175" spans="1:17" x14ac:dyDescent="0.35">
      <c r="A175" s="22">
        <v>45925</v>
      </c>
      <c r="B175" s="2">
        <v>1712.5836516424699</v>
      </c>
      <c r="C175" s="2">
        <v>525350.38624904398</v>
      </c>
      <c r="D175" s="2" t="s">
        <v>57</v>
      </c>
      <c r="E175" s="2">
        <v>58842.2870893812</v>
      </c>
      <c r="F175" s="2" t="s">
        <v>58</v>
      </c>
      <c r="G175" s="2" t="s">
        <v>59</v>
      </c>
      <c r="H175" s="2" t="s">
        <v>39</v>
      </c>
      <c r="I175" s="2" t="s">
        <v>40</v>
      </c>
      <c r="J175" s="25">
        <v>23808.155121172251</v>
      </c>
      <c r="K175" s="23">
        <v>45841</v>
      </c>
      <c r="L175" s="23">
        <v>45844</v>
      </c>
      <c r="M175" s="2" t="s">
        <v>41</v>
      </c>
      <c r="N175" s="2" t="s">
        <v>65</v>
      </c>
      <c r="O175" s="2" t="s">
        <v>50</v>
      </c>
      <c r="P175" s="2" t="s">
        <v>60</v>
      </c>
      <c r="Q175" s="2" t="s">
        <v>329</v>
      </c>
    </row>
    <row r="176" spans="1:17" x14ac:dyDescent="0.35">
      <c r="A176" s="22">
        <v>45682</v>
      </c>
      <c r="B176" s="2">
        <v>1716.71122994652</v>
      </c>
      <c r="C176" s="2">
        <v>528435.66310160398</v>
      </c>
      <c r="D176" s="2" t="s">
        <v>62</v>
      </c>
      <c r="E176" s="2">
        <v>58793.427807486602</v>
      </c>
      <c r="F176" s="2" t="s">
        <v>63</v>
      </c>
      <c r="G176" s="2" t="s">
        <v>64</v>
      </c>
      <c r="H176" s="2" t="s">
        <v>39</v>
      </c>
      <c r="I176" s="2" t="s">
        <v>40</v>
      </c>
      <c r="J176" s="25">
        <v>21514.312069361738</v>
      </c>
      <c r="K176" s="23">
        <v>45992</v>
      </c>
      <c r="L176" s="23">
        <v>45993</v>
      </c>
      <c r="M176" s="2" t="s">
        <v>41</v>
      </c>
      <c r="N176" s="2" t="s">
        <v>42</v>
      </c>
      <c r="O176" s="2" t="s">
        <v>55</v>
      </c>
      <c r="P176" s="2" t="s">
        <v>60</v>
      </c>
      <c r="Q176" s="2" t="s">
        <v>330</v>
      </c>
    </row>
    <row r="177" spans="1:17" x14ac:dyDescent="0.35">
      <c r="A177" s="22">
        <v>45955</v>
      </c>
      <c r="B177" s="2">
        <v>1720.8388082505701</v>
      </c>
      <c r="C177" s="2">
        <v>531520.93995416397</v>
      </c>
      <c r="D177" s="2" t="s">
        <v>68</v>
      </c>
      <c r="E177" s="2">
        <v>58744.568525592098</v>
      </c>
      <c r="F177" s="2" t="s">
        <v>69</v>
      </c>
      <c r="G177" s="2" t="s">
        <v>70</v>
      </c>
      <c r="H177" s="2" t="s">
        <v>39</v>
      </c>
      <c r="I177" s="2" t="s">
        <v>40</v>
      </c>
      <c r="J177" s="25">
        <v>21209.424510615809</v>
      </c>
      <c r="K177" s="23">
        <v>45848</v>
      </c>
      <c r="L177" s="23">
        <v>45849</v>
      </c>
      <c r="M177" s="2" t="s">
        <v>41</v>
      </c>
      <c r="N177" s="2" t="s">
        <v>65</v>
      </c>
      <c r="O177" s="2" t="s">
        <v>50</v>
      </c>
      <c r="P177" s="2" t="s">
        <v>60</v>
      </c>
      <c r="Q177" s="2" t="s">
        <v>331</v>
      </c>
    </row>
    <row r="178" spans="1:17" x14ac:dyDescent="0.35">
      <c r="A178" s="22">
        <v>45894</v>
      </c>
      <c r="B178" s="2">
        <v>1724.9663865546199</v>
      </c>
      <c r="C178" s="2">
        <v>534606.21680672199</v>
      </c>
      <c r="D178" s="2" t="s">
        <v>72</v>
      </c>
      <c r="E178" s="2">
        <v>58695.7092436975</v>
      </c>
      <c r="F178" s="2" t="s">
        <v>73</v>
      </c>
      <c r="G178" s="2" t="s">
        <v>74</v>
      </c>
      <c r="H178" s="2" t="s">
        <v>39</v>
      </c>
      <c r="I178" s="2" t="s">
        <v>40</v>
      </c>
      <c r="J178" s="25">
        <v>-21659.28635208507</v>
      </c>
      <c r="K178" s="23">
        <v>45911</v>
      </c>
      <c r="L178" s="23">
        <v>45911</v>
      </c>
      <c r="M178" s="2" t="s">
        <v>41</v>
      </c>
      <c r="N178" s="2" t="s">
        <v>49</v>
      </c>
      <c r="O178" s="2" t="s">
        <v>50</v>
      </c>
      <c r="P178" s="2" t="s">
        <v>76</v>
      </c>
      <c r="Q178" s="2" t="s">
        <v>332</v>
      </c>
    </row>
    <row r="179" spans="1:17" x14ac:dyDescent="0.35">
      <c r="A179" s="22">
        <v>45894</v>
      </c>
      <c r="B179" s="2">
        <v>1729.09396485867</v>
      </c>
      <c r="C179" s="2">
        <v>537691.49365928199</v>
      </c>
      <c r="D179" s="2" t="s">
        <v>78</v>
      </c>
      <c r="E179" s="2">
        <v>58646.849961802902</v>
      </c>
      <c r="F179" s="2" t="s">
        <v>79</v>
      </c>
      <c r="G179" s="2" t="s">
        <v>80</v>
      </c>
      <c r="H179" s="2" t="s">
        <v>39</v>
      </c>
      <c r="I179" s="2" t="s">
        <v>40</v>
      </c>
      <c r="J179" s="25">
        <v>14909.516324679449</v>
      </c>
      <c r="K179" s="23">
        <v>45874</v>
      </c>
      <c r="L179" s="23">
        <v>45875</v>
      </c>
      <c r="M179" s="2" t="s">
        <v>41</v>
      </c>
      <c r="N179" s="2" t="s">
        <v>49</v>
      </c>
      <c r="O179" s="2" t="s">
        <v>50</v>
      </c>
      <c r="P179" s="2" t="s">
        <v>76</v>
      </c>
      <c r="Q179" s="2" t="s">
        <v>333</v>
      </c>
    </row>
    <row r="180" spans="1:17" x14ac:dyDescent="0.35">
      <c r="A180" s="22">
        <v>45682</v>
      </c>
      <c r="B180" s="2">
        <v>1733.2215431627201</v>
      </c>
      <c r="C180" s="2">
        <v>540776.77051184</v>
      </c>
      <c r="D180" s="2" t="s">
        <v>82</v>
      </c>
      <c r="E180" s="2">
        <v>58597.990679908296</v>
      </c>
      <c r="F180" s="2" t="s">
        <v>83</v>
      </c>
      <c r="G180" s="2" t="s">
        <v>84</v>
      </c>
      <c r="H180" s="2" t="s">
        <v>39</v>
      </c>
      <c r="I180" s="2" t="s">
        <v>40</v>
      </c>
      <c r="J180" s="25">
        <v>16034.18598658581</v>
      </c>
      <c r="K180" s="23">
        <v>45705</v>
      </c>
      <c r="L180" s="23">
        <v>45705</v>
      </c>
      <c r="M180" s="2" t="s">
        <v>41</v>
      </c>
      <c r="N180" s="2" t="s">
        <v>49</v>
      </c>
      <c r="O180" s="2" t="s">
        <v>66</v>
      </c>
      <c r="P180" s="2" t="s">
        <v>85</v>
      </c>
      <c r="Q180" s="2" t="s">
        <v>334</v>
      </c>
    </row>
    <row r="181" spans="1:17" x14ac:dyDescent="0.35">
      <c r="A181" s="22">
        <v>45863</v>
      </c>
      <c r="B181" s="2">
        <v>1737.3491214667699</v>
      </c>
      <c r="C181" s="2">
        <v>543862.0473644</v>
      </c>
      <c r="D181" s="2" t="s">
        <v>87</v>
      </c>
      <c r="E181" s="2">
        <v>58549.1313980138</v>
      </c>
      <c r="F181" s="2" t="s">
        <v>88</v>
      </c>
      <c r="G181" s="2" t="s">
        <v>89</v>
      </c>
      <c r="H181" s="2" t="s">
        <v>39</v>
      </c>
      <c r="I181" s="2" t="s">
        <v>40</v>
      </c>
      <c r="J181" s="25">
        <v>15098.208317651521</v>
      </c>
      <c r="K181" s="23">
        <v>45719</v>
      </c>
      <c r="L181" s="23">
        <v>45719</v>
      </c>
      <c r="M181" s="2" t="s">
        <v>41</v>
      </c>
      <c r="N181" s="2" t="s">
        <v>65</v>
      </c>
      <c r="O181" s="2" t="s">
        <v>55</v>
      </c>
      <c r="P181" s="2" t="s">
        <v>85</v>
      </c>
      <c r="Q181" s="2" t="s">
        <v>335</v>
      </c>
    </row>
    <row r="182" spans="1:17" x14ac:dyDescent="0.35">
      <c r="A182" s="22">
        <v>45682</v>
      </c>
      <c r="B182" s="2">
        <v>1741.47669977082</v>
      </c>
      <c r="C182" s="2">
        <v>546947.32421696</v>
      </c>
      <c r="D182" s="2" t="s">
        <v>91</v>
      </c>
      <c r="E182" s="2">
        <v>58500.272116119202</v>
      </c>
      <c r="F182" s="2" t="s">
        <v>92</v>
      </c>
      <c r="G182" s="2" t="s">
        <v>93</v>
      </c>
      <c r="H182" s="2" t="s">
        <v>39</v>
      </c>
      <c r="I182" s="2" t="s">
        <v>40</v>
      </c>
      <c r="J182" s="25">
        <v>-14738.10923960008</v>
      </c>
      <c r="K182" s="23">
        <v>45823</v>
      </c>
      <c r="L182" s="23">
        <v>45823</v>
      </c>
      <c r="M182" s="2" t="s">
        <v>41</v>
      </c>
      <c r="N182" s="2" t="s">
        <v>42</v>
      </c>
      <c r="O182" s="2" t="s">
        <v>75</v>
      </c>
      <c r="P182" s="2" t="s">
        <v>94</v>
      </c>
      <c r="Q182" s="2" t="s">
        <v>336</v>
      </c>
    </row>
    <row r="183" spans="1:17" x14ac:dyDescent="0.35">
      <c r="A183" s="22">
        <v>45986</v>
      </c>
      <c r="B183" s="2">
        <v>1745.6042780748701</v>
      </c>
      <c r="C183" s="2">
        <v>550032.60106951802</v>
      </c>
      <c r="D183" s="2" t="s">
        <v>96</v>
      </c>
      <c r="E183" s="2">
        <v>58451.412834224597</v>
      </c>
      <c r="F183" s="2" t="s">
        <v>97</v>
      </c>
      <c r="G183" s="2" t="s">
        <v>98</v>
      </c>
      <c r="H183" s="2" t="s">
        <v>39</v>
      </c>
      <c r="I183" s="2" t="s">
        <v>40</v>
      </c>
      <c r="J183" s="25">
        <v>17223.667059649619</v>
      </c>
      <c r="K183" s="23">
        <v>45750</v>
      </c>
      <c r="L183" s="23">
        <v>45751</v>
      </c>
      <c r="M183" s="2" t="s">
        <v>41</v>
      </c>
      <c r="N183" s="2" t="s">
        <v>49</v>
      </c>
      <c r="O183" s="2" t="s">
        <v>50</v>
      </c>
      <c r="P183" s="2" t="s">
        <v>94</v>
      </c>
      <c r="Q183" s="2" t="s">
        <v>337</v>
      </c>
    </row>
    <row r="184" spans="1:17" x14ac:dyDescent="0.35">
      <c r="A184" s="22">
        <v>45741</v>
      </c>
      <c r="B184" s="2">
        <v>1749.7318563789099</v>
      </c>
      <c r="C184" s="2">
        <v>553117.87792207801</v>
      </c>
      <c r="D184" s="2" t="s">
        <v>100</v>
      </c>
      <c r="E184" s="2">
        <v>58402.553552329999</v>
      </c>
      <c r="F184" s="2" t="s">
        <v>47</v>
      </c>
      <c r="G184" s="2" t="s">
        <v>101</v>
      </c>
      <c r="H184" s="2" t="s">
        <v>39</v>
      </c>
      <c r="I184" s="2" t="s">
        <v>40</v>
      </c>
      <c r="J184" s="25">
        <v>-16779.04209895349</v>
      </c>
      <c r="K184" s="23">
        <v>45877</v>
      </c>
      <c r="L184" s="23">
        <v>45878</v>
      </c>
      <c r="M184" s="2" t="s">
        <v>41</v>
      </c>
      <c r="N184" s="2" t="s">
        <v>42</v>
      </c>
      <c r="O184" s="2" t="s">
        <v>75</v>
      </c>
      <c r="P184" s="2" t="s">
        <v>102</v>
      </c>
      <c r="Q184" s="2" t="s">
        <v>338</v>
      </c>
    </row>
    <row r="185" spans="1:17" x14ac:dyDescent="0.35">
      <c r="A185" s="22">
        <v>45682</v>
      </c>
      <c r="B185" s="2">
        <v>1753.85943468296</v>
      </c>
      <c r="C185" s="2">
        <v>556203.15477463603</v>
      </c>
      <c r="D185" s="2" t="s">
        <v>104</v>
      </c>
      <c r="E185" s="2">
        <v>58353.694270435401</v>
      </c>
      <c r="F185" s="2" t="s">
        <v>105</v>
      </c>
      <c r="G185" s="2" t="s">
        <v>106</v>
      </c>
      <c r="H185" s="2" t="s">
        <v>39</v>
      </c>
      <c r="I185" s="2" t="s">
        <v>40</v>
      </c>
      <c r="J185" s="25">
        <v>16592.941914347</v>
      </c>
      <c r="K185" s="23">
        <v>45914</v>
      </c>
      <c r="L185" s="23">
        <v>45917</v>
      </c>
      <c r="M185" s="2" t="s">
        <v>41</v>
      </c>
      <c r="N185" s="2" t="s">
        <v>65</v>
      </c>
      <c r="O185" s="2" t="s">
        <v>66</v>
      </c>
      <c r="P185" s="2" t="s">
        <v>102</v>
      </c>
      <c r="Q185" s="2" t="s">
        <v>339</v>
      </c>
    </row>
    <row r="186" spans="1:17" x14ac:dyDescent="0.35">
      <c r="A186" s="22">
        <v>45955</v>
      </c>
      <c r="B186" s="2">
        <v>1757.9870129870101</v>
      </c>
      <c r="C186" s="2">
        <v>559288.43162719603</v>
      </c>
      <c r="D186" s="2" t="s">
        <v>108</v>
      </c>
      <c r="E186" s="2">
        <v>58304.834988540897</v>
      </c>
      <c r="F186" s="2" t="s">
        <v>109</v>
      </c>
      <c r="G186" s="2" t="s">
        <v>110</v>
      </c>
      <c r="H186" s="2" t="s">
        <v>39</v>
      </c>
      <c r="I186" s="2" t="s">
        <v>40</v>
      </c>
      <c r="J186" s="25">
        <v>-11847.63990014523</v>
      </c>
      <c r="K186" s="23">
        <v>45751</v>
      </c>
      <c r="L186" s="23">
        <v>45753</v>
      </c>
      <c r="M186" s="2" t="s">
        <v>41</v>
      </c>
      <c r="N186" s="2" t="s">
        <v>49</v>
      </c>
      <c r="O186" s="2" t="s">
        <v>50</v>
      </c>
      <c r="P186" s="2" t="s">
        <v>111</v>
      </c>
      <c r="Q186" s="2" t="s">
        <v>340</v>
      </c>
    </row>
    <row r="187" spans="1:17" x14ac:dyDescent="0.35">
      <c r="A187" s="22">
        <v>45955</v>
      </c>
      <c r="B187" s="2">
        <v>1762.1145912910599</v>
      </c>
      <c r="C187" s="2">
        <v>562373.70847975498</v>
      </c>
      <c r="D187" s="2" t="s">
        <v>113</v>
      </c>
      <c r="E187" s="2">
        <v>58255.975706646299</v>
      </c>
      <c r="F187" s="2" t="s">
        <v>114</v>
      </c>
      <c r="G187" s="2" t="s">
        <v>115</v>
      </c>
      <c r="H187" s="2" t="s">
        <v>39</v>
      </c>
      <c r="I187" s="2" t="s">
        <v>40</v>
      </c>
      <c r="J187" s="25">
        <v>12181.84709591176</v>
      </c>
      <c r="K187" s="23">
        <v>45894</v>
      </c>
      <c r="L187" s="23">
        <v>45897</v>
      </c>
      <c r="M187" s="2" t="s">
        <v>41</v>
      </c>
      <c r="N187" s="2" t="s">
        <v>65</v>
      </c>
      <c r="O187" s="2" t="s">
        <v>43</v>
      </c>
      <c r="P187" s="2" t="s">
        <v>111</v>
      </c>
      <c r="Q187" s="2" t="s">
        <v>341</v>
      </c>
    </row>
    <row r="188" spans="1:17" x14ac:dyDescent="0.35">
      <c r="A188" s="22">
        <v>45863</v>
      </c>
      <c r="B188" s="2">
        <v>1766.24216959511</v>
      </c>
      <c r="C188" s="2">
        <v>565458.98533231497</v>
      </c>
      <c r="D188" s="2" t="s">
        <v>117</v>
      </c>
      <c r="E188" s="2">
        <v>58207.116424751701</v>
      </c>
      <c r="F188" s="2" t="s">
        <v>118</v>
      </c>
      <c r="G188" s="2" t="s">
        <v>119</v>
      </c>
      <c r="H188" s="2" t="s">
        <v>39</v>
      </c>
      <c r="I188" s="2" t="s">
        <v>40</v>
      </c>
      <c r="J188" s="25">
        <v>13241.06341208003</v>
      </c>
      <c r="K188" s="23">
        <v>45999</v>
      </c>
      <c r="L188" s="23">
        <v>46001</v>
      </c>
      <c r="M188" s="2" t="s">
        <v>41</v>
      </c>
      <c r="N188" s="2" t="s">
        <v>65</v>
      </c>
      <c r="O188" s="2" t="s">
        <v>55</v>
      </c>
      <c r="P188" s="2" t="s">
        <v>120</v>
      </c>
      <c r="Q188" s="2" t="s">
        <v>342</v>
      </c>
    </row>
    <row r="189" spans="1:17" x14ac:dyDescent="0.35">
      <c r="A189" s="22">
        <v>45682</v>
      </c>
      <c r="B189" s="2">
        <v>1770.3697478991601</v>
      </c>
      <c r="C189" s="2">
        <v>568544.26218487299</v>
      </c>
      <c r="D189" s="2" t="s">
        <v>122</v>
      </c>
      <c r="E189" s="2">
        <v>58158.257142857103</v>
      </c>
      <c r="F189" s="2" t="s">
        <v>122</v>
      </c>
      <c r="G189" s="2" t="s">
        <v>123</v>
      </c>
      <c r="H189" s="2" t="s">
        <v>39</v>
      </c>
      <c r="I189" s="2" t="s">
        <v>40</v>
      </c>
      <c r="J189" s="25">
        <v>14384.395056647631</v>
      </c>
      <c r="K189" s="23">
        <v>45938</v>
      </c>
      <c r="L189" s="23">
        <v>45941</v>
      </c>
      <c r="M189" s="2" t="s">
        <v>41</v>
      </c>
      <c r="N189" s="2" t="s">
        <v>65</v>
      </c>
      <c r="O189" s="2" t="s">
        <v>55</v>
      </c>
      <c r="P189" s="2" t="s">
        <v>120</v>
      </c>
      <c r="Q189" s="2" t="s">
        <v>343</v>
      </c>
    </row>
    <row r="190" spans="1:17" x14ac:dyDescent="0.35">
      <c r="A190" s="22">
        <v>45741</v>
      </c>
      <c r="B190" s="2">
        <v>1774.4973262032099</v>
      </c>
      <c r="C190" s="2">
        <v>571629.53903743299</v>
      </c>
      <c r="D190" s="2" t="s">
        <v>125</v>
      </c>
      <c r="E190" s="2">
        <v>58109.397860962599</v>
      </c>
      <c r="F190" s="2" t="s">
        <v>126</v>
      </c>
      <c r="G190" s="2" t="s">
        <v>127</v>
      </c>
      <c r="H190" s="2" t="s">
        <v>39</v>
      </c>
      <c r="I190" s="2" t="s">
        <v>40</v>
      </c>
      <c r="J190" s="25">
        <v>12999.024250090701</v>
      </c>
      <c r="K190" s="23">
        <v>45818</v>
      </c>
      <c r="L190" s="23">
        <v>45819</v>
      </c>
      <c r="M190" s="2" t="s">
        <v>41</v>
      </c>
      <c r="N190" s="2" t="s">
        <v>65</v>
      </c>
      <c r="O190" s="2" t="s">
        <v>55</v>
      </c>
      <c r="P190" s="2" t="s">
        <v>128</v>
      </c>
      <c r="Q190" s="2" t="s">
        <v>344</v>
      </c>
    </row>
    <row r="191" spans="1:17" x14ac:dyDescent="0.35">
      <c r="A191" s="22">
        <v>45833</v>
      </c>
      <c r="B191" s="2">
        <v>1778.62490450726</v>
      </c>
      <c r="C191" s="2">
        <v>574714.81588999298</v>
      </c>
      <c r="D191" s="2" t="s">
        <v>130</v>
      </c>
      <c r="E191" s="2">
        <v>58060.538579068001</v>
      </c>
      <c r="F191" s="2" t="s">
        <v>131</v>
      </c>
      <c r="G191" s="2" t="s">
        <v>132</v>
      </c>
      <c r="H191" s="2" t="s">
        <v>39</v>
      </c>
      <c r="I191" s="2" t="s">
        <v>40</v>
      </c>
      <c r="J191" s="25">
        <v>10973.43487702427</v>
      </c>
      <c r="K191" s="23">
        <v>45785</v>
      </c>
      <c r="L191" s="23">
        <v>45787</v>
      </c>
      <c r="M191" s="2" t="s">
        <v>41</v>
      </c>
      <c r="N191" s="2" t="s">
        <v>65</v>
      </c>
      <c r="O191" s="2" t="s">
        <v>75</v>
      </c>
      <c r="P191" s="2" t="s">
        <v>128</v>
      </c>
      <c r="Q191" s="2" t="s">
        <v>345</v>
      </c>
    </row>
    <row r="192" spans="1:17" x14ac:dyDescent="0.35">
      <c r="A192" s="22">
        <v>45682</v>
      </c>
      <c r="B192" s="2">
        <v>1782.7524828113101</v>
      </c>
      <c r="C192" s="2">
        <v>577800.092742551</v>
      </c>
      <c r="D192" s="2" t="s">
        <v>134</v>
      </c>
      <c r="E192" s="2">
        <v>58011.679297173403</v>
      </c>
      <c r="F192" s="2" t="s">
        <v>58</v>
      </c>
      <c r="G192" s="2" t="s">
        <v>135</v>
      </c>
      <c r="H192" s="2" t="s">
        <v>39</v>
      </c>
      <c r="I192" s="2" t="s">
        <v>40</v>
      </c>
      <c r="J192" s="25">
        <v>-9007.5079969848011</v>
      </c>
      <c r="K192" s="23">
        <v>45764</v>
      </c>
      <c r="L192" s="23">
        <v>45766</v>
      </c>
      <c r="M192" s="2" t="s">
        <v>41</v>
      </c>
      <c r="N192" s="2" t="s">
        <v>65</v>
      </c>
      <c r="O192" s="2" t="s">
        <v>43</v>
      </c>
      <c r="P192" s="2" t="s">
        <v>136</v>
      </c>
      <c r="Q192" s="2" t="s">
        <v>346</v>
      </c>
    </row>
    <row r="193" spans="1:17" x14ac:dyDescent="0.35">
      <c r="A193" s="22">
        <v>45986</v>
      </c>
      <c r="B193" s="2">
        <v>1786.8800611153499</v>
      </c>
      <c r="C193" s="2">
        <v>580885.369595111</v>
      </c>
      <c r="D193" s="2" t="s">
        <v>138</v>
      </c>
      <c r="E193" s="2">
        <v>57962.820015278798</v>
      </c>
      <c r="F193" s="2" t="s">
        <v>139</v>
      </c>
      <c r="G193" s="2" t="s">
        <v>140</v>
      </c>
      <c r="H193" s="2" t="s">
        <v>39</v>
      </c>
      <c r="I193" s="2" t="s">
        <v>40</v>
      </c>
      <c r="J193" s="25">
        <v>11452.946240484091</v>
      </c>
      <c r="K193" s="23">
        <v>45927</v>
      </c>
      <c r="L193" s="23">
        <v>45928</v>
      </c>
      <c r="M193" s="2" t="s">
        <v>41</v>
      </c>
      <c r="N193" s="2" t="s">
        <v>49</v>
      </c>
      <c r="O193" s="2" t="s">
        <v>66</v>
      </c>
      <c r="P193" s="2" t="s">
        <v>136</v>
      </c>
      <c r="Q193" s="2" t="s">
        <v>347</v>
      </c>
    </row>
    <row r="194" spans="1:17" x14ac:dyDescent="0.35">
      <c r="A194" s="22">
        <v>45986</v>
      </c>
      <c r="B194" s="2">
        <v>1791.0076394194</v>
      </c>
      <c r="C194" s="2">
        <v>583970.64644766902</v>
      </c>
      <c r="D194" s="2" t="s">
        <v>142</v>
      </c>
      <c r="E194" s="2">
        <v>57913.960733384301</v>
      </c>
      <c r="F194" s="2" t="s">
        <v>143</v>
      </c>
      <c r="G194" s="2" t="s">
        <v>144</v>
      </c>
      <c r="H194" s="2" t="s">
        <v>39</v>
      </c>
      <c r="I194" s="2" t="s">
        <v>40</v>
      </c>
      <c r="J194" s="25">
        <v>-9342.5647333155266</v>
      </c>
      <c r="K194" s="23">
        <v>45919</v>
      </c>
      <c r="L194" s="23">
        <v>45920</v>
      </c>
      <c r="M194" s="2" t="s">
        <v>41</v>
      </c>
      <c r="N194" s="2" t="s">
        <v>49</v>
      </c>
      <c r="O194" s="2" t="s">
        <v>55</v>
      </c>
      <c r="P194" s="2" t="s">
        <v>145</v>
      </c>
      <c r="Q194" s="2" t="s">
        <v>348</v>
      </c>
    </row>
    <row r="195" spans="1:17" x14ac:dyDescent="0.35">
      <c r="A195" s="22">
        <v>45772</v>
      </c>
      <c r="B195" s="2">
        <v>1795.1352177234501</v>
      </c>
      <c r="C195" s="2">
        <v>587055.92330022901</v>
      </c>
      <c r="D195" s="2" t="s">
        <v>147</v>
      </c>
      <c r="E195" s="2">
        <v>57865.101451489703</v>
      </c>
      <c r="F195" s="2" t="s">
        <v>148</v>
      </c>
      <c r="G195" s="2" t="s">
        <v>149</v>
      </c>
      <c r="H195" s="2" t="s">
        <v>39</v>
      </c>
      <c r="I195" s="2" t="s">
        <v>40</v>
      </c>
      <c r="J195" s="25">
        <v>7123.177019705392</v>
      </c>
      <c r="K195" s="23">
        <v>45690</v>
      </c>
      <c r="L195" s="23">
        <v>45690</v>
      </c>
      <c r="M195" s="2" t="s">
        <v>41</v>
      </c>
      <c r="N195" s="2" t="s">
        <v>49</v>
      </c>
      <c r="O195" s="2" t="s">
        <v>66</v>
      </c>
      <c r="P195" s="2" t="s">
        <v>145</v>
      </c>
      <c r="Q195" s="2" t="s">
        <v>349</v>
      </c>
    </row>
    <row r="196" spans="1:17" x14ac:dyDescent="0.35">
      <c r="A196" s="22">
        <v>45925</v>
      </c>
      <c r="B196" s="2">
        <v>1799.2627960274999</v>
      </c>
      <c r="C196" s="2">
        <v>590141.20015278901</v>
      </c>
      <c r="D196" s="2" t="s">
        <v>151</v>
      </c>
      <c r="E196" s="2">
        <v>57816.242169595098</v>
      </c>
      <c r="F196" s="2" t="s">
        <v>152</v>
      </c>
      <c r="G196" s="2" t="s">
        <v>153</v>
      </c>
      <c r="H196" s="2" t="s">
        <v>39</v>
      </c>
      <c r="I196" s="2" t="s">
        <v>40</v>
      </c>
      <c r="J196" s="25">
        <v>9005.481366744425</v>
      </c>
      <c r="K196" s="23">
        <v>45658</v>
      </c>
      <c r="L196" s="23">
        <v>45661</v>
      </c>
      <c r="M196" s="2" t="s">
        <v>41</v>
      </c>
      <c r="N196" s="2" t="s">
        <v>42</v>
      </c>
      <c r="O196" s="2" t="s">
        <v>43</v>
      </c>
      <c r="P196" s="2" t="s">
        <v>46</v>
      </c>
      <c r="Q196" s="2" t="s">
        <v>350</v>
      </c>
    </row>
    <row r="197" spans="1:17" x14ac:dyDescent="0.35">
      <c r="A197" s="22">
        <v>45863</v>
      </c>
      <c r="B197" s="2">
        <v>1803.39037433155</v>
      </c>
      <c r="C197" s="2">
        <v>593226.47700534703</v>
      </c>
      <c r="D197" s="2" t="s">
        <v>155</v>
      </c>
      <c r="E197" s="2">
        <v>57767.3828877005</v>
      </c>
      <c r="F197" s="2" t="s">
        <v>109</v>
      </c>
      <c r="G197" s="2" t="s">
        <v>156</v>
      </c>
      <c r="H197" s="2" t="s">
        <v>39</v>
      </c>
      <c r="I197" s="2" t="s">
        <v>40</v>
      </c>
      <c r="J197" s="25">
        <v>-8958.9309021321806</v>
      </c>
      <c r="K197" s="23">
        <v>45887</v>
      </c>
      <c r="L197" s="23">
        <v>45889</v>
      </c>
      <c r="M197" s="2" t="s">
        <v>41</v>
      </c>
      <c r="N197" s="2" t="s">
        <v>49</v>
      </c>
      <c r="O197" s="2" t="s">
        <v>50</v>
      </c>
      <c r="P197" s="2" t="s">
        <v>46</v>
      </c>
      <c r="Q197" s="2" t="s">
        <v>351</v>
      </c>
    </row>
    <row r="198" spans="1:17" x14ac:dyDescent="0.35">
      <c r="A198" s="22">
        <v>45863</v>
      </c>
      <c r="B198" s="2">
        <v>1807.5179526356001</v>
      </c>
      <c r="C198" s="2">
        <v>596311.75385790598</v>
      </c>
      <c r="D198" s="2" t="s">
        <v>158</v>
      </c>
      <c r="E198" s="2">
        <v>57718.523605806004</v>
      </c>
      <c r="F198" s="2" t="s">
        <v>159</v>
      </c>
      <c r="G198" s="2" t="s">
        <v>160</v>
      </c>
      <c r="H198" s="2" t="s">
        <v>39</v>
      </c>
      <c r="I198" s="2" t="s">
        <v>40</v>
      </c>
      <c r="J198" s="25">
        <v>6135.5488981448152</v>
      </c>
      <c r="K198" s="23">
        <v>45942</v>
      </c>
      <c r="L198" s="23">
        <v>45942</v>
      </c>
      <c r="M198" s="2" t="s">
        <v>41</v>
      </c>
      <c r="N198" s="2" t="s">
        <v>65</v>
      </c>
      <c r="O198" s="2" t="s">
        <v>43</v>
      </c>
      <c r="P198" s="2" t="s">
        <v>161</v>
      </c>
      <c r="Q198" s="2" t="s">
        <v>352</v>
      </c>
    </row>
    <row r="199" spans="1:17" x14ac:dyDescent="0.35">
      <c r="A199" s="22">
        <v>45802</v>
      </c>
      <c r="B199" s="2">
        <v>1811.6455309396499</v>
      </c>
      <c r="C199" s="2">
        <v>599397.03071046597</v>
      </c>
      <c r="D199" s="2" t="s">
        <v>161</v>
      </c>
      <c r="E199" s="2">
        <v>57669.664323911398</v>
      </c>
      <c r="F199" s="2" t="s">
        <v>163</v>
      </c>
      <c r="G199" s="2" t="s">
        <v>164</v>
      </c>
      <c r="H199" s="2" t="s">
        <v>39</v>
      </c>
      <c r="I199" s="2" t="s">
        <v>40</v>
      </c>
      <c r="J199" s="25">
        <v>5926.0607579896823</v>
      </c>
      <c r="K199" s="23">
        <v>45749</v>
      </c>
      <c r="L199" s="23">
        <v>45751</v>
      </c>
      <c r="M199" s="2" t="s">
        <v>41</v>
      </c>
      <c r="N199" s="2" t="s">
        <v>65</v>
      </c>
      <c r="O199" s="2" t="s">
        <v>66</v>
      </c>
      <c r="P199" s="2" t="s">
        <v>161</v>
      </c>
      <c r="Q199" s="2" t="s">
        <v>353</v>
      </c>
    </row>
    <row r="200" spans="1:17" x14ac:dyDescent="0.35">
      <c r="A200" s="22">
        <v>45894</v>
      </c>
      <c r="B200" s="2">
        <v>1815.7731092437</v>
      </c>
      <c r="C200" s="2">
        <v>602482.30756302597</v>
      </c>
      <c r="D200" s="2" t="s">
        <v>120</v>
      </c>
      <c r="E200" s="2">
        <v>57620.8050420168</v>
      </c>
      <c r="F200" s="2" t="s">
        <v>148</v>
      </c>
      <c r="G200" s="2" t="s">
        <v>166</v>
      </c>
      <c r="H200" s="2" t="s">
        <v>39</v>
      </c>
      <c r="I200" s="2" t="s">
        <v>40</v>
      </c>
      <c r="J200" s="25">
        <v>6805.3751869499201</v>
      </c>
      <c r="K200" s="23">
        <v>45918</v>
      </c>
      <c r="L200" s="23">
        <v>45918</v>
      </c>
      <c r="M200" s="2" t="s">
        <v>41</v>
      </c>
      <c r="N200" s="2" t="s">
        <v>65</v>
      </c>
      <c r="O200" s="2" t="s">
        <v>43</v>
      </c>
      <c r="P200" s="2" t="s">
        <v>167</v>
      </c>
      <c r="Q200" s="2" t="s">
        <v>354</v>
      </c>
    </row>
    <row r="201" spans="1:17" x14ac:dyDescent="0.35">
      <c r="A201" s="22">
        <v>45986</v>
      </c>
      <c r="B201" s="2">
        <v>1819.9006875477501</v>
      </c>
      <c r="C201" s="2">
        <v>605567.58441558399</v>
      </c>
      <c r="D201" s="2" t="s">
        <v>169</v>
      </c>
      <c r="E201" s="2">
        <v>57571.945760122202</v>
      </c>
      <c r="F201" s="2" t="s">
        <v>167</v>
      </c>
      <c r="G201" s="2" t="s">
        <v>170</v>
      </c>
      <c r="H201" s="2" t="s">
        <v>39</v>
      </c>
      <c r="I201" s="2" t="s">
        <v>40</v>
      </c>
      <c r="J201" s="25">
        <v>5794.1388201019254</v>
      </c>
      <c r="K201" s="23">
        <v>45890</v>
      </c>
      <c r="L201" s="23">
        <v>45892</v>
      </c>
      <c r="M201" s="2" t="s">
        <v>41</v>
      </c>
      <c r="N201" s="2" t="s">
        <v>42</v>
      </c>
      <c r="O201" s="2" t="s">
        <v>50</v>
      </c>
      <c r="P201" s="2" t="s">
        <v>167</v>
      </c>
      <c r="Q201" s="2" t="s">
        <v>355</v>
      </c>
    </row>
    <row r="202" spans="1:17" x14ac:dyDescent="0.35">
      <c r="A202" s="22">
        <v>45833</v>
      </c>
      <c r="B202" s="2">
        <v>1824.0282658517999</v>
      </c>
      <c r="C202" s="2">
        <v>608652.86126814398</v>
      </c>
      <c r="D202" s="2" t="s">
        <v>172</v>
      </c>
      <c r="E202" s="2">
        <v>57523.086478227699</v>
      </c>
      <c r="F202" s="2" t="s">
        <v>173</v>
      </c>
      <c r="G202" s="2" t="s">
        <v>174</v>
      </c>
      <c r="H202" s="2" t="s">
        <v>39</v>
      </c>
      <c r="I202" s="2" t="s">
        <v>40</v>
      </c>
      <c r="J202" s="25">
        <v>5718.7628619828456</v>
      </c>
      <c r="K202" s="23">
        <v>45975</v>
      </c>
      <c r="L202" s="23">
        <v>45978</v>
      </c>
      <c r="M202" s="2" t="s">
        <v>41</v>
      </c>
      <c r="N202" s="2" t="s">
        <v>65</v>
      </c>
      <c r="O202" s="2" t="s">
        <v>75</v>
      </c>
      <c r="P202" s="2" t="s">
        <v>175</v>
      </c>
      <c r="Q202" s="2" t="s">
        <v>356</v>
      </c>
    </row>
    <row r="203" spans="1:17" x14ac:dyDescent="0.35">
      <c r="A203" s="22">
        <v>45682</v>
      </c>
      <c r="B203" s="2">
        <v>1828.15584415584</v>
      </c>
      <c r="C203" s="2">
        <v>611738.138120702</v>
      </c>
      <c r="D203" s="2" t="s">
        <v>177</v>
      </c>
      <c r="E203" s="2">
        <v>57474.2271963331</v>
      </c>
      <c r="F203" s="2" t="s">
        <v>178</v>
      </c>
      <c r="G203" s="2" t="s">
        <v>179</v>
      </c>
      <c r="H203" s="2" t="s">
        <v>39</v>
      </c>
      <c r="I203" s="2" t="s">
        <v>40</v>
      </c>
      <c r="J203" s="25">
        <v>3822.8954214149371</v>
      </c>
      <c r="K203" s="23">
        <v>45768</v>
      </c>
      <c r="L203" s="23">
        <v>45770</v>
      </c>
      <c r="M203" s="2" t="s">
        <v>41</v>
      </c>
      <c r="N203" s="2" t="s">
        <v>65</v>
      </c>
      <c r="O203" s="2" t="s">
        <v>50</v>
      </c>
      <c r="P203" s="2" t="s">
        <v>175</v>
      </c>
      <c r="Q203" s="2" t="s">
        <v>357</v>
      </c>
    </row>
    <row r="204" spans="1:17" x14ac:dyDescent="0.35">
      <c r="A204" s="22">
        <v>45925</v>
      </c>
      <c r="B204" s="2">
        <v>1832.2834224598901</v>
      </c>
      <c r="C204" s="2">
        <v>614823.414973262</v>
      </c>
      <c r="D204" s="2" t="s">
        <v>181</v>
      </c>
      <c r="E204" s="2">
        <v>57425.367914438502</v>
      </c>
      <c r="F204" s="2" t="s">
        <v>182</v>
      </c>
      <c r="G204" s="2" t="s">
        <v>183</v>
      </c>
      <c r="H204" s="2" t="s">
        <v>39</v>
      </c>
      <c r="I204" s="2" t="s">
        <v>40</v>
      </c>
      <c r="J204" s="25">
        <v>3335.3097592109161</v>
      </c>
      <c r="K204" s="23">
        <v>45916</v>
      </c>
      <c r="L204" s="23">
        <v>45917</v>
      </c>
      <c r="M204" s="2" t="s">
        <v>41</v>
      </c>
      <c r="N204" s="2" t="s">
        <v>42</v>
      </c>
      <c r="O204" s="2" t="s">
        <v>75</v>
      </c>
      <c r="P204" s="2" t="s">
        <v>184</v>
      </c>
      <c r="Q204" s="2" t="s">
        <v>358</v>
      </c>
    </row>
    <row r="205" spans="1:17" x14ac:dyDescent="0.35">
      <c r="A205" s="22">
        <v>45925</v>
      </c>
      <c r="B205" s="2">
        <v>1836.4110007639399</v>
      </c>
      <c r="C205" s="2">
        <v>617908.691825822</v>
      </c>
      <c r="D205" s="2" t="s">
        <v>186</v>
      </c>
      <c r="E205" s="2">
        <v>57376.508632543897</v>
      </c>
      <c r="F205" s="2" t="s">
        <v>187</v>
      </c>
      <c r="G205" s="2" t="s">
        <v>188</v>
      </c>
      <c r="H205" s="2" t="s">
        <v>39</v>
      </c>
      <c r="I205" s="2" t="s">
        <v>40</v>
      </c>
      <c r="J205" s="25">
        <v>2952.9746967447081</v>
      </c>
      <c r="K205" s="23">
        <v>45955</v>
      </c>
      <c r="L205" s="23">
        <v>45958</v>
      </c>
      <c r="M205" s="2" t="s">
        <v>41</v>
      </c>
      <c r="N205" s="2" t="s">
        <v>42</v>
      </c>
      <c r="O205" s="2" t="s">
        <v>55</v>
      </c>
      <c r="P205" s="2" t="s">
        <v>184</v>
      </c>
      <c r="Q205" s="2" t="s">
        <v>359</v>
      </c>
    </row>
    <row r="206" spans="1:17" x14ac:dyDescent="0.35">
      <c r="A206" s="22">
        <v>45863</v>
      </c>
      <c r="B206" s="2">
        <v>1840.53857906799</v>
      </c>
      <c r="C206" s="2">
        <v>620993.96867838001</v>
      </c>
      <c r="D206" s="2" t="s">
        <v>36</v>
      </c>
      <c r="E206" s="2">
        <v>57327.649350649401</v>
      </c>
      <c r="F206" s="2" t="s">
        <v>37</v>
      </c>
      <c r="G206" s="2" t="s">
        <v>38</v>
      </c>
      <c r="H206" s="2" t="s">
        <v>39</v>
      </c>
      <c r="I206" s="2" t="s">
        <v>40</v>
      </c>
      <c r="J206" s="25">
        <v>2925.529704006738</v>
      </c>
      <c r="K206" s="23">
        <v>45682</v>
      </c>
      <c r="L206" s="23">
        <v>45683</v>
      </c>
      <c r="M206" s="2" t="s">
        <v>41</v>
      </c>
      <c r="N206" s="2" t="s">
        <v>49</v>
      </c>
      <c r="O206" s="2" t="s">
        <v>55</v>
      </c>
      <c r="P206" s="2" t="s">
        <v>44</v>
      </c>
      <c r="Q206" s="2" t="s">
        <v>360</v>
      </c>
    </row>
    <row r="207" spans="1:17" x14ac:dyDescent="0.35">
      <c r="A207" s="22">
        <v>45833</v>
      </c>
      <c r="B207" s="2">
        <v>1844.6661573720401</v>
      </c>
      <c r="C207" s="2">
        <v>624079.24553094001</v>
      </c>
      <c r="D207" s="2" t="s">
        <v>46</v>
      </c>
      <c r="E207" s="2">
        <v>57278.790068754803</v>
      </c>
      <c r="F207" s="2" t="s">
        <v>47</v>
      </c>
      <c r="G207" s="2" t="s">
        <v>48</v>
      </c>
      <c r="H207" s="2" t="s">
        <v>39</v>
      </c>
      <c r="I207" s="2" t="s">
        <v>40</v>
      </c>
      <c r="J207" s="25">
        <v>2079.570519553959</v>
      </c>
      <c r="K207" s="23">
        <v>45725</v>
      </c>
      <c r="L207" s="23">
        <v>45725</v>
      </c>
      <c r="M207" s="2" t="s">
        <v>41</v>
      </c>
      <c r="N207" s="2" t="s">
        <v>65</v>
      </c>
      <c r="O207" s="2" t="s">
        <v>50</v>
      </c>
      <c r="P207" s="2" t="s">
        <v>44</v>
      </c>
      <c r="Q207" s="2" t="s">
        <v>361</v>
      </c>
    </row>
    <row r="208" spans="1:17" x14ac:dyDescent="0.35">
      <c r="A208" s="22">
        <v>45863</v>
      </c>
      <c r="B208" s="2">
        <v>1848.7937356760899</v>
      </c>
      <c r="C208" s="2">
        <v>627164.52238349803</v>
      </c>
      <c r="D208" s="2" t="s">
        <v>52</v>
      </c>
      <c r="E208" s="2">
        <v>57229.930786860197</v>
      </c>
      <c r="F208" s="2" t="s">
        <v>53</v>
      </c>
      <c r="G208" s="2" t="s">
        <v>54</v>
      </c>
      <c r="H208" s="2" t="s">
        <v>39</v>
      </c>
      <c r="I208" s="2" t="s">
        <v>40</v>
      </c>
      <c r="J208" s="25">
        <v>-1526.537028306514</v>
      </c>
      <c r="K208" s="23">
        <v>45931</v>
      </c>
      <c r="L208" s="23">
        <v>45933</v>
      </c>
      <c r="M208" s="2" t="s">
        <v>41</v>
      </c>
      <c r="N208" s="2" t="s">
        <v>65</v>
      </c>
      <c r="O208" s="2" t="s">
        <v>75</v>
      </c>
      <c r="P208" s="2" t="s">
        <v>44</v>
      </c>
      <c r="Q208" s="2" t="s">
        <v>362</v>
      </c>
    </row>
    <row r="209" spans="1:17" x14ac:dyDescent="0.35">
      <c r="A209" s="22">
        <v>45863</v>
      </c>
      <c r="B209" s="2">
        <v>1852.92131398014</v>
      </c>
      <c r="C209" s="2">
        <v>630249.79923605698</v>
      </c>
      <c r="D209" s="2" t="s">
        <v>57</v>
      </c>
      <c r="E209" s="2">
        <v>57181.071504965701</v>
      </c>
      <c r="F209" s="2" t="s">
        <v>58</v>
      </c>
      <c r="G209" s="2" t="s">
        <v>59</v>
      </c>
      <c r="H209" s="2" t="s">
        <v>39</v>
      </c>
      <c r="I209" s="2" t="s">
        <v>40</v>
      </c>
      <c r="J209" s="25">
        <v>605.47069059911735</v>
      </c>
      <c r="K209" s="23">
        <v>45963</v>
      </c>
      <c r="L209" s="23">
        <v>45966</v>
      </c>
      <c r="M209" s="2" t="s">
        <v>41</v>
      </c>
      <c r="N209" s="2" t="s">
        <v>42</v>
      </c>
      <c r="O209" s="2" t="s">
        <v>55</v>
      </c>
      <c r="P209" s="2" t="s">
        <v>60</v>
      </c>
      <c r="Q209" s="2" t="s">
        <v>363</v>
      </c>
    </row>
    <row r="210" spans="1:17" x14ac:dyDescent="0.35">
      <c r="A210" s="22">
        <v>46016</v>
      </c>
      <c r="B210" s="2">
        <v>1857.0488922841901</v>
      </c>
      <c r="C210" s="2">
        <v>633335.07608861697</v>
      </c>
      <c r="D210" s="2" t="s">
        <v>62</v>
      </c>
      <c r="E210" s="2">
        <v>57132.212223071103</v>
      </c>
      <c r="F210" s="2" t="s">
        <v>63</v>
      </c>
      <c r="G210" s="2" t="s">
        <v>64</v>
      </c>
      <c r="H210" s="2" t="s">
        <v>39</v>
      </c>
      <c r="I210" s="2" t="s">
        <v>40</v>
      </c>
      <c r="J210" s="25">
        <v>182.34777970418469</v>
      </c>
      <c r="K210" s="23">
        <v>45666</v>
      </c>
      <c r="L210" s="23">
        <v>45668</v>
      </c>
      <c r="M210" s="2" t="s">
        <v>41</v>
      </c>
      <c r="N210" s="2" t="s">
        <v>65</v>
      </c>
      <c r="O210" s="2" t="s">
        <v>43</v>
      </c>
      <c r="P210" s="2" t="s">
        <v>60</v>
      </c>
      <c r="Q210" s="2" t="s">
        <v>364</v>
      </c>
    </row>
    <row r="211" spans="1:17" x14ac:dyDescent="0.35">
      <c r="A211" s="22">
        <v>45772</v>
      </c>
      <c r="B211" s="2">
        <v>1861.1764705882399</v>
      </c>
      <c r="C211" s="2">
        <v>636420.35294117697</v>
      </c>
      <c r="D211" s="2" t="s">
        <v>68</v>
      </c>
      <c r="E211" s="2">
        <v>57083.352941176498</v>
      </c>
      <c r="F211" s="2" t="s">
        <v>69</v>
      </c>
      <c r="G211" s="2" t="s">
        <v>70</v>
      </c>
      <c r="H211" s="2" t="s">
        <v>39</v>
      </c>
      <c r="I211" s="2" t="s">
        <v>40</v>
      </c>
      <c r="J211" s="25">
        <v>-438.25712706183259</v>
      </c>
      <c r="K211" s="23">
        <v>45670</v>
      </c>
      <c r="L211" s="23">
        <v>45673</v>
      </c>
      <c r="M211" s="2" t="s">
        <v>41</v>
      </c>
      <c r="N211" s="2" t="s">
        <v>42</v>
      </c>
      <c r="O211" s="2" t="s">
        <v>75</v>
      </c>
      <c r="P211" s="2" t="s">
        <v>60</v>
      </c>
      <c r="Q211" s="2" t="s">
        <v>365</v>
      </c>
    </row>
    <row r="212" spans="1:17" x14ac:dyDescent="0.35">
      <c r="A212" s="22">
        <v>45833</v>
      </c>
      <c r="B212" s="2">
        <v>1865.30404889228</v>
      </c>
      <c r="C212" s="2">
        <v>639505.62979373499</v>
      </c>
      <c r="D212" s="2" t="s">
        <v>72</v>
      </c>
      <c r="E212" s="2">
        <v>57034.493659281899</v>
      </c>
      <c r="F212" s="2" t="s">
        <v>73</v>
      </c>
      <c r="G212" s="2" t="s">
        <v>74</v>
      </c>
      <c r="H212" s="2" t="s">
        <v>39</v>
      </c>
      <c r="I212" s="2" t="s">
        <v>40</v>
      </c>
      <c r="J212" s="25">
        <v>-819.38944568156148</v>
      </c>
      <c r="K212" s="23">
        <v>45905</v>
      </c>
      <c r="L212" s="23">
        <v>45907</v>
      </c>
      <c r="M212" s="2" t="s">
        <v>41</v>
      </c>
      <c r="N212" s="2" t="s">
        <v>49</v>
      </c>
      <c r="O212" s="2" t="s">
        <v>66</v>
      </c>
      <c r="P212" s="2" t="s">
        <v>76</v>
      </c>
      <c r="Q212" s="2" t="s">
        <v>366</v>
      </c>
    </row>
    <row r="213" spans="1:17" x14ac:dyDescent="0.35">
      <c r="A213" s="22">
        <v>45713</v>
      </c>
      <c r="B213" s="2">
        <v>1869.4316271963301</v>
      </c>
      <c r="C213" s="2">
        <v>642590.90664629498</v>
      </c>
      <c r="D213" s="2" t="s">
        <v>78</v>
      </c>
      <c r="E213" s="2">
        <v>56985.634377387403</v>
      </c>
      <c r="F213" s="2" t="s">
        <v>79</v>
      </c>
      <c r="G213" s="2" t="s">
        <v>80</v>
      </c>
      <c r="H213" s="2" t="s">
        <v>39</v>
      </c>
      <c r="I213" s="2" t="s">
        <v>40</v>
      </c>
      <c r="J213" s="25">
        <v>-1407.400181940058</v>
      </c>
      <c r="K213" s="23">
        <v>45885</v>
      </c>
      <c r="L213" s="23">
        <v>45887</v>
      </c>
      <c r="M213" s="2" t="s">
        <v>41</v>
      </c>
      <c r="N213" s="2" t="s">
        <v>65</v>
      </c>
      <c r="O213" s="2" t="s">
        <v>43</v>
      </c>
      <c r="P213" s="2" t="s">
        <v>76</v>
      </c>
      <c r="Q213" s="2" t="s">
        <v>367</v>
      </c>
    </row>
    <row r="214" spans="1:17" x14ac:dyDescent="0.35">
      <c r="A214" s="22">
        <v>45682</v>
      </c>
      <c r="B214" s="2">
        <v>1873.5592055003799</v>
      </c>
      <c r="C214" s="2">
        <v>645676.183498853</v>
      </c>
      <c r="D214" s="2" t="s">
        <v>82</v>
      </c>
      <c r="E214" s="2">
        <v>56936.775095492798</v>
      </c>
      <c r="F214" s="2" t="s">
        <v>83</v>
      </c>
      <c r="G214" s="2" t="s">
        <v>84</v>
      </c>
      <c r="H214" s="2" t="s">
        <v>39</v>
      </c>
      <c r="I214" s="2" t="s">
        <v>40</v>
      </c>
      <c r="J214" s="25">
        <v>-1801.673904047869</v>
      </c>
      <c r="K214" s="23">
        <v>45706</v>
      </c>
      <c r="L214" s="23">
        <v>45708</v>
      </c>
      <c r="M214" s="2" t="s">
        <v>41</v>
      </c>
      <c r="N214" s="2" t="s">
        <v>42</v>
      </c>
      <c r="O214" s="2" t="s">
        <v>43</v>
      </c>
      <c r="P214" s="2" t="s">
        <v>85</v>
      </c>
      <c r="Q214" s="2" t="s">
        <v>368</v>
      </c>
    </row>
    <row r="215" spans="1:17" x14ac:dyDescent="0.35">
      <c r="A215" s="22">
        <v>45741</v>
      </c>
      <c r="B215" s="2">
        <v>1877.68678380443</v>
      </c>
      <c r="C215" s="2">
        <v>648761.460351413</v>
      </c>
      <c r="D215" s="2" t="s">
        <v>87</v>
      </c>
      <c r="E215" s="2">
        <v>56887.9158135982</v>
      </c>
      <c r="F215" s="2" t="s">
        <v>88</v>
      </c>
      <c r="G215" s="2" t="s">
        <v>89</v>
      </c>
      <c r="H215" s="2" t="s">
        <v>39</v>
      </c>
      <c r="I215" s="2" t="s">
        <v>40</v>
      </c>
      <c r="J215" s="25">
        <v>-2269.2972763042412</v>
      </c>
      <c r="K215" s="23">
        <v>45916</v>
      </c>
      <c r="L215" s="23">
        <v>45919</v>
      </c>
      <c r="M215" s="2" t="s">
        <v>41</v>
      </c>
      <c r="N215" s="2" t="s">
        <v>42</v>
      </c>
      <c r="O215" s="2" t="s">
        <v>43</v>
      </c>
      <c r="P215" s="2" t="s">
        <v>85</v>
      </c>
      <c r="Q215" s="2" t="s">
        <v>369</v>
      </c>
    </row>
    <row r="216" spans="1:17" x14ac:dyDescent="0.35">
      <c r="A216" s="22">
        <v>45833</v>
      </c>
      <c r="B216" s="2">
        <v>1881.8143621084801</v>
      </c>
      <c r="C216" s="2">
        <v>651846.737203973</v>
      </c>
      <c r="D216" s="2" t="s">
        <v>91</v>
      </c>
      <c r="E216" s="2">
        <v>56839.056531703602</v>
      </c>
      <c r="F216" s="2" t="s">
        <v>92</v>
      </c>
      <c r="G216" s="2" t="s">
        <v>93</v>
      </c>
      <c r="H216" s="2" t="s">
        <v>39</v>
      </c>
      <c r="I216" s="2" t="s">
        <v>40</v>
      </c>
      <c r="J216" s="25">
        <v>-2715.7966038367649</v>
      </c>
      <c r="K216" s="23">
        <v>45946</v>
      </c>
      <c r="L216" s="23">
        <v>45946</v>
      </c>
      <c r="M216" s="2" t="s">
        <v>41</v>
      </c>
      <c r="N216" s="2" t="s">
        <v>65</v>
      </c>
      <c r="O216" s="2" t="s">
        <v>75</v>
      </c>
      <c r="P216" s="2" t="s">
        <v>94</v>
      </c>
      <c r="Q216" s="2" t="s">
        <v>370</v>
      </c>
    </row>
    <row r="217" spans="1:17" x14ac:dyDescent="0.35">
      <c r="A217" s="22">
        <v>45925</v>
      </c>
      <c r="B217" s="2">
        <v>1885.9419404125299</v>
      </c>
      <c r="C217" s="2">
        <v>654932.01405653101</v>
      </c>
      <c r="D217" s="2" t="s">
        <v>96</v>
      </c>
      <c r="E217" s="2">
        <v>56790.197249809098</v>
      </c>
      <c r="F217" s="2" t="s">
        <v>97</v>
      </c>
      <c r="G217" s="2" t="s">
        <v>98</v>
      </c>
      <c r="H217" s="2" t="s">
        <v>39</v>
      </c>
      <c r="I217" s="2" t="s">
        <v>40</v>
      </c>
      <c r="J217" s="25">
        <v>-3907.2163717019939</v>
      </c>
      <c r="K217" s="23">
        <v>45914</v>
      </c>
      <c r="L217" s="23">
        <v>45915</v>
      </c>
      <c r="M217" s="2" t="s">
        <v>41</v>
      </c>
      <c r="N217" s="2" t="s">
        <v>65</v>
      </c>
      <c r="O217" s="2" t="s">
        <v>66</v>
      </c>
      <c r="P217" s="2" t="s">
        <v>94</v>
      </c>
      <c r="Q217" s="2" t="s">
        <v>371</v>
      </c>
    </row>
    <row r="218" spans="1:17" x14ac:dyDescent="0.35">
      <c r="A218" s="22">
        <v>45772</v>
      </c>
      <c r="B218" s="2">
        <v>1890.06951871658</v>
      </c>
      <c r="C218" s="2">
        <v>658017.29090909101</v>
      </c>
      <c r="D218" s="2" t="s">
        <v>100</v>
      </c>
      <c r="E218" s="2">
        <v>56741.3379679145</v>
      </c>
      <c r="F218" s="2" t="s">
        <v>47</v>
      </c>
      <c r="G218" s="2" t="s">
        <v>101</v>
      </c>
      <c r="H218" s="2" t="s">
        <v>39</v>
      </c>
      <c r="I218" s="2" t="s">
        <v>40</v>
      </c>
      <c r="J218" s="25">
        <v>-4483.6486717345961</v>
      </c>
      <c r="K218" s="23">
        <v>45983</v>
      </c>
      <c r="L218" s="23">
        <v>45984</v>
      </c>
      <c r="M218" s="2" t="s">
        <v>41</v>
      </c>
      <c r="N218" s="2" t="s">
        <v>42</v>
      </c>
      <c r="O218" s="2" t="s">
        <v>43</v>
      </c>
      <c r="P218" s="2" t="s">
        <v>102</v>
      </c>
      <c r="Q218" s="2" t="s">
        <v>372</v>
      </c>
    </row>
    <row r="219" spans="1:17" x14ac:dyDescent="0.35">
      <c r="A219" s="22">
        <v>45955</v>
      </c>
      <c r="B219" s="2">
        <v>1894.1970970206301</v>
      </c>
      <c r="C219" s="2">
        <v>661102.56776164903</v>
      </c>
      <c r="D219" s="2" t="s">
        <v>104</v>
      </c>
      <c r="E219" s="2">
        <v>56692.478686019902</v>
      </c>
      <c r="F219" s="2" t="s">
        <v>105</v>
      </c>
      <c r="G219" s="2" t="s">
        <v>106</v>
      </c>
      <c r="H219" s="2" t="s">
        <v>39</v>
      </c>
      <c r="I219" s="2" t="s">
        <v>40</v>
      </c>
      <c r="J219" s="25">
        <v>-4925.6110249375688</v>
      </c>
      <c r="K219" s="23">
        <v>45742</v>
      </c>
      <c r="L219" s="23">
        <v>45742</v>
      </c>
      <c r="M219" s="2" t="s">
        <v>41</v>
      </c>
      <c r="N219" s="2" t="s">
        <v>49</v>
      </c>
      <c r="O219" s="2" t="s">
        <v>43</v>
      </c>
      <c r="P219" s="2" t="s">
        <v>102</v>
      </c>
      <c r="Q219" s="2" t="s">
        <v>373</v>
      </c>
    </row>
    <row r="220" spans="1:17" x14ac:dyDescent="0.35">
      <c r="A220" s="22">
        <v>45741</v>
      </c>
      <c r="B220" s="2">
        <v>1898.3246753246799</v>
      </c>
      <c r="C220" s="2">
        <v>664187.84461420903</v>
      </c>
      <c r="D220" s="2" t="s">
        <v>108</v>
      </c>
      <c r="E220" s="2">
        <v>56643.619404125297</v>
      </c>
      <c r="F220" s="2" t="s">
        <v>109</v>
      </c>
      <c r="G220" s="2" t="s">
        <v>110</v>
      </c>
      <c r="H220" s="2" t="s">
        <v>39</v>
      </c>
      <c r="I220" s="2" t="s">
        <v>40</v>
      </c>
      <c r="J220" s="25">
        <v>-5065.7626791730399</v>
      </c>
      <c r="K220" s="23">
        <v>45889</v>
      </c>
      <c r="L220" s="23">
        <v>45890</v>
      </c>
      <c r="M220" s="2" t="s">
        <v>41</v>
      </c>
      <c r="N220" s="2" t="s">
        <v>42</v>
      </c>
      <c r="O220" s="2" t="s">
        <v>50</v>
      </c>
      <c r="P220" s="2" t="s">
        <v>111</v>
      </c>
      <c r="Q220" s="2" t="s">
        <v>374</v>
      </c>
    </row>
    <row r="221" spans="1:17" x14ac:dyDescent="0.35">
      <c r="A221" s="22">
        <v>45713</v>
      </c>
      <c r="B221" s="2">
        <v>1902.45225362872</v>
      </c>
      <c r="C221" s="2">
        <v>667273.12146676797</v>
      </c>
      <c r="D221" s="2" t="s">
        <v>113</v>
      </c>
      <c r="E221" s="2">
        <v>56594.7601222308</v>
      </c>
      <c r="F221" s="2" t="s">
        <v>114</v>
      </c>
      <c r="G221" s="2" t="s">
        <v>115</v>
      </c>
      <c r="H221" s="2" t="s">
        <v>39</v>
      </c>
      <c r="I221" s="2" t="s">
        <v>40</v>
      </c>
      <c r="J221" s="25">
        <v>-5835.1133689702683</v>
      </c>
      <c r="K221" s="23">
        <v>45871</v>
      </c>
      <c r="L221" s="23">
        <v>45871</v>
      </c>
      <c r="M221" s="2" t="s">
        <v>41</v>
      </c>
      <c r="N221" s="2" t="s">
        <v>65</v>
      </c>
      <c r="O221" s="2" t="s">
        <v>66</v>
      </c>
      <c r="P221" s="2" t="s">
        <v>111</v>
      </c>
      <c r="Q221" s="2" t="s">
        <v>375</v>
      </c>
    </row>
    <row r="222" spans="1:17" x14ac:dyDescent="0.35">
      <c r="A222" s="22">
        <v>45986</v>
      </c>
      <c r="B222" s="2">
        <v>1906.57983193277</v>
      </c>
      <c r="C222" s="2">
        <v>670358.39831932797</v>
      </c>
      <c r="D222" s="2" t="s">
        <v>117</v>
      </c>
      <c r="E222" s="2">
        <v>56545.900840336202</v>
      </c>
      <c r="F222" s="2" t="s">
        <v>118</v>
      </c>
      <c r="G222" s="2" t="s">
        <v>119</v>
      </c>
      <c r="H222" s="2" t="s">
        <v>39</v>
      </c>
      <c r="I222" s="2" t="s">
        <v>40</v>
      </c>
      <c r="J222" s="25">
        <v>-7939.8338581710323</v>
      </c>
      <c r="K222" s="23">
        <v>45863</v>
      </c>
      <c r="L222" s="23">
        <v>45865</v>
      </c>
      <c r="M222" s="2" t="s">
        <v>41</v>
      </c>
      <c r="N222" s="2" t="s">
        <v>42</v>
      </c>
      <c r="O222" s="2" t="s">
        <v>55</v>
      </c>
      <c r="P222" s="2" t="s">
        <v>120</v>
      </c>
      <c r="Q222" s="2" t="s">
        <v>376</v>
      </c>
    </row>
    <row r="223" spans="1:17" x14ac:dyDescent="0.35">
      <c r="A223" s="22">
        <v>45713</v>
      </c>
      <c r="B223" s="2">
        <v>1910.7074102368199</v>
      </c>
      <c r="C223" s="2">
        <v>673443.67517188599</v>
      </c>
      <c r="D223" s="2" t="s">
        <v>122</v>
      </c>
      <c r="E223" s="2">
        <v>56497.041558441597</v>
      </c>
      <c r="F223" s="2" t="s">
        <v>122</v>
      </c>
      <c r="G223" s="2" t="s">
        <v>123</v>
      </c>
      <c r="H223" s="2" t="s">
        <v>39</v>
      </c>
      <c r="I223" s="2" t="s">
        <v>40</v>
      </c>
      <c r="J223" s="25">
        <v>-7180.2474240436832</v>
      </c>
      <c r="K223" s="23">
        <v>45726</v>
      </c>
      <c r="L223" s="23">
        <v>45728</v>
      </c>
      <c r="M223" s="2" t="s">
        <v>41</v>
      </c>
      <c r="N223" s="2" t="s">
        <v>42</v>
      </c>
      <c r="O223" s="2" t="s">
        <v>75</v>
      </c>
      <c r="P223" s="2" t="s">
        <v>120</v>
      </c>
      <c r="Q223" s="2" t="s">
        <v>377</v>
      </c>
    </row>
    <row r="224" spans="1:17" x14ac:dyDescent="0.35">
      <c r="A224" s="22">
        <v>46016</v>
      </c>
      <c r="B224" s="2">
        <v>1914.83498854087</v>
      </c>
      <c r="C224" s="2">
        <v>676528.95202444599</v>
      </c>
      <c r="D224" s="2" t="s">
        <v>125</v>
      </c>
      <c r="E224" s="2">
        <v>56448.182276546999</v>
      </c>
      <c r="F224" s="2" t="s">
        <v>126</v>
      </c>
      <c r="G224" s="2" t="s">
        <v>127</v>
      </c>
      <c r="H224" s="2" t="s">
        <v>39</v>
      </c>
      <c r="I224" s="2" t="s">
        <v>40</v>
      </c>
      <c r="J224" s="25">
        <v>-7621.0333609890968</v>
      </c>
      <c r="K224" s="23">
        <v>45702</v>
      </c>
      <c r="L224" s="23">
        <v>45704</v>
      </c>
      <c r="M224" s="2" t="s">
        <v>41</v>
      </c>
      <c r="N224" s="2" t="s">
        <v>65</v>
      </c>
      <c r="O224" s="2" t="s">
        <v>75</v>
      </c>
      <c r="P224" s="2" t="s">
        <v>128</v>
      </c>
      <c r="Q224" s="2" t="s">
        <v>378</v>
      </c>
    </row>
    <row r="225" spans="1:17" x14ac:dyDescent="0.35">
      <c r="A225" s="22">
        <v>46016</v>
      </c>
      <c r="B225" s="2">
        <v>1918.96256684492</v>
      </c>
      <c r="C225" s="2">
        <v>679614.22887700598</v>
      </c>
      <c r="D225" s="2" t="s">
        <v>130</v>
      </c>
      <c r="E225" s="2">
        <v>56399.322994652503</v>
      </c>
      <c r="F225" s="2" t="s">
        <v>131</v>
      </c>
      <c r="G225" s="2" t="s">
        <v>132</v>
      </c>
      <c r="H225" s="2" t="s">
        <v>39</v>
      </c>
      <c r="I225" s="2" t="s">
        <v>40</v>
      </c>
      <c r="J225" s="25">
        <v>-9692.2698652048803</v>
      </c>
      <c r="K225" s="23">
        <v>45723</v>
      </c>
      <c r="L225" s="23">
        <v>45725</v>
      </c>
      <c r="M225" s="2" t="s">
        <v>41</v>
      </c>
      <c r="N225" s="2" t="s">
        <v>65</v>
      </c>
      <c r="O225" s="2" t="s">
        <v>75</v>
      </c>
      <c r="P225" s="2" t="s">
        <v>128</v>
      </c>
      <c r="Q225" s="2" t="s">
        <v>379</v>
      </c>
    </row>
    <row r="226" spans="1:17" x14ac:dyDescent="0.35">
      <c r="A226" s="22">
        <v>45741</v>
      </c>
      <c r="B226" s="2">
        <v>1923.0901451489699</v>
      </c>
      <c r="C226" s="2">
        <v>682699.505729564</v>
      </c>
      <c r="D226" s="2" t="s">
        <v>134</v>
      </c>
      <c r="E226" s="2">
        <v>56350.463712757897</v>
      </c>
      <c r="F226" s="2" t="s">
        <v>58</v>
      </c>
      <c r="G226" s="2" t="s">
        <v>135</v>
      </c>
      <c r="H226" s="2" t="s">
        <v>39</v>
      </c>
      <c r="I226" s="2" t="s">
        <v>40</v>
      </c>
      <c r="J226" s="25">
        <v>-9385.313920108556</v>
      </c>
      <c r="K226" s="23">
        <v>45918</v>
      </c>
      <c r="L226" s="23">
        <v>45921</v>
      </c>
      <c r="M226" s="2" t="s">
        <v>41</v>
      </c>
      <c r="N226" s="2" t="s">
        <v>42</v>
      </c>
      <c r="O226" s="2" t="s">
        <v>50</v>
      </c>
      <c r="P226" s="2" t="s">
        <v>136</v>
      </c>
      <c r="Q226" s="2" t="s">
        <v>380</v>
      </c>
    </row>
    <row r="227" spans="1:17" x14ac:dyDescent="0.35">
      <c r="A227" s="22">
        <v>45863</v>
      </c>
      <c r="B227" s="2">
        <v>1927.21772345302</v>
      </c>
      <c r="C227" s="2">
        <v>685784.782582124</v>
      </c>
      <c r="D227" s="2" t="s">
        <v>138</v>
      </c>
      <c r="E227" s="2">
        <v>56301.604430863299</v>
      </c>
      <c r="F227" s="2" t="s">
        <v>139</v>
      </c>
      <c r="G227" s="2" t="s">
        <v>140</v>
      </c>
      <c r="H227" s="2" t="s">
        <v>39</v>
      </c>
      <c r="I227" s="2" t="s">
        <v>40</v>
      </c>
      <c r="J227" s="25">
        <v>-9093.1460090909586</v>
      </c>
      <c r="K227" s="23">
        <v>45796</v>
      </c>
      <c r="L227" s="23">
        <v>45797</v>
      </c>
      <c r="M227" s="2" t="s">
        <v>41</v>
      </c>
      <c r="N227" s="2" t="s">
        <v>49</v>
      </c>
      <c r="O227" s="2" t="s">
        <v>43</v>
      </c>
      <c r="P227" s="2" t="s">
        <v>136</v>
      </c>
      <c r="Q227" s="2" t="s">
        <v>381</v>
      </c>
    </row>
    <row r="228" spans="1:17" x14ac:dyDescent="0.35">
      <c r="A228" s="22">
        <v>45802</v>
      </c>
      <c r="B228" s="2">
        <v>1931.34530175707</v>
      </c>
      <c r="C228" s="2">
        <v>688870.05943468201</v>
      </c>
      <c r="D228" s="2" t="s">
        <v>142</v>
      </c>
      <c r="E228" s="2">
        <v>56252.745148968701</v>
      </c>
      <c r="F228" s="2" t="s">
        <v>143</v>
      </c>
      <c r="G228" s="2" t="s">
        <v>144</v>
      </c>
      <c r="H228" s="2" t="s">
        <v>39</v>
      </c>
      <c r="I228" s="2" t="s">
        <v>40</v>
      </c>
      <c r="J228" s="25">
        <v>-11466.42009919474</v>
      </c>
      <c r="K228" s="23">
        <v>45668</v>
      </c>
      <c r="L228" s="23">
        <v>45671</v>
      </c>
      <c r="M228" s="2" t="s">
        <v>41</v>
      </c>
      <c r="N228" s="2" t="s">
        <v>65</v>
      </c>
      <c r="O228" s="2" t="s">
        <v>50</v>
      </c>
      <c r="P228" s="2" t="s">
        <v>145</v>
      </c>
      <c r="Q228" s="2" t="s">
        <v>382</v>
      </c>
    </row>
    <row r="229" spans="1:17" x14ac:dyDescent="0.35">
      <c r="A229" s="22">
        <v>45682</v>
      </c>
      <c r="B229" s="2">
        <v>1935.4728800611199</v>
      </c>
      <c r="C229" s="2">
        <v>691955.33628724201</v>
      </c>
      <c r="D229" s="2" t="s">
        <v>147</v>
      </c>
      <c r="E229" s="2">
        <v>56203.885867074197</v>
      </c>
      <c r="F229" s="2" t="s">
        <v>148</v>
      </c>
      <c r="G229" s="2" t="s">
        <v>149</v>
      </c>
      <c r="H229" s="2" t="s">
        <v>39</v>
      </c>
      <c r="I229" s="2" t="s">
        <v>40</v>
      </c>
      <c r="J229" s="25">
        <v>-8876.3345071473032</v>
      </c>
      <c r="K229" s="23">
        <v>45695</v>
      </c>
      <c r="L229" s="23">
        <v>45695</v>
      </c>
      <c r="M229" s="2" t="s">
        <v>41</v>
      </c>
      <c r="N229" s="2" t="s">
        <v>65</v>
      </c>
      <c r="O229" s="2" t="s">
        <v>55</v>
      </c>
      <c r="P229" s="2" t="s">
        <v>145</v>
      </c>
      <c r="Q229" s="2" t="s">
        <v>383</v>
      </c>
    </row>
    <row r="230" spans="1:17" x14ac:dyDescent="0.35">
      <c r="A230" s="22">
        <v>45741</v>
      </c>
      <c r="B230" s="2">
        <v>1939.60045836516</v>
      </c>
      <c r="C230" s="2">
        <v>695040.61313980201</v>
      </c>
      <c r="D230" s="2" t="s">
        <v>151</v>
      </c>
      <c r="E230" s="2">
        <v>56155.026585179599</v>
      </c>
      <c r="F230" s="2" t="s">
        <v>152</v>
      </c>
      <c r="G230" s="2" t="s">
        <v>153</v>
      </c>
      <c r="H230" s="2" t="s">
        <v>39</v>
      </c>
      <c r="I230" s="2" t="s">
        <v>40</v>
      </c>
      <c r="J230" s="25">
        <v>-10324.572918877941</v>
      </c>
      <c r="K230" s="23">
        <v>45805</v>
      </c>
      <c r="L230" s="23">
        <v>45805</v>
      </c>
      <c r="M230" s="2" t="s">
        <v>41</v>
      </c>
      <c r="N230" s="2" t="s">
        <v>49</v>
      </c>
      <c r="O230" s="2" t="s">
        <v>55</v>
      </c>
      <c r="P230" s="2" t="s">
        <v>46</v>
      </c>
      <c r="Q230" s="2" t="s">
        <v>384</v>
      </c>
    </row>
    <row r="231" spans="1:17" x14ac:dyDescent="0.35">
      <c r="A231" s="22">
        <v>46016</v>
      </c>
      <c r="B231" s="2">
        <v>1943.72803666921</v>
      </c>
      <c r="C231" s="2">
        <v>698125.88999236003</v>
      </c>
      <c r="D231" s="2" t="s">
        <v>155</v>
      </c>
      <c r="E231" s="2">
        <v>56106.167303285001</v>
      </c>
      <c r="F231" s="2" t="s">
        <v>109</v>
      </c>
      <c r="G231" s="2" t="s">
        <v>156</v>
      </c>
      <c r="H231" s="2" t="s">
        <v>39</v>
      </c>
      <c r="I231" s="2" t="s">
        <v>40</v>
      </c>
      <c r="J231" s="25">
        <v>-13757.352011427231</v>
      </c>
      <c r="K231" s="23">
        <v>45693</v>
      </c>
      <c r="L231" s="23">
        <v>45695</v>
      </c>
      <c r="M231" s="2" t="s">
        <v>41</v>
      </c>
      <c r="N231" s="2" t="s">
        <v>65</v>
      </c>
      <c r="O231" s="2" t="s">
        <v>50</v>
      </c>
      <c r="P231" s="2" t="s">
        <v>46</v>
      </c>
      <c r="Q231" s="2" t="s">
        <v>385</v>
      </c>
    </row>
    <row r="232" spans="1:17" x14ac:dyDescent="0.35">
      <c r="A232" s="22">
        <v>45894</v>
      </c>
      <c r="B232" s="2">
        <v>1947.8556149732599</v>
      </c>
      <c r="C232" s="2">
        <v>701211.16684491897</v>
      </c>
      <c r="D232" s="2" t="s">
        <v>158</v>
      </c>
      <c r="E232" s="2">
        <v>56057.308021390403</v>
      </c>
      <c r="F232" s="2" t="s">
        <v>159</v>
      </c>
      <c r="G232" s="2" t="s">
        <v>160</v>
      </c>
      <c r="H232" s="2" t="s">
        <v>39</v>
      </c>
      <c r="I232" s="2" t="s">
        <v>40</v>
      </c>
      <c r="J232" s="25">
        <v>-14584.80799815196</v>
      </c>
      <c r="K232" s="23">
        <v>45720</v>
      </c>
      <c r="L232" s="23">
        <v>45722</v>
      </c>
      <c r="M232" s="2" t="s">
        <v>41</v>
      </c>
      <c r="N232" s="2" t="s">
        <v>65</v>
      </c>
      <c r="O232" s="2" t="s">
        <v>55</v>
      </c>
      <c r="P232" s="2" t="s">
        <v>161</v>
      </c>
      <c r="Q232" s="2" t="s">
        <v>386</v>
      </c>
    </row>
    <row r="233" spans="1:17" x14ac:dyDescent="0.35">
      <c r="A233" s="22">
        <v>46016</v>
      </c>
      <c r="B233" s="2">
        <v>1951.98319327731</v>
      </c>
      <c r="C233" s="2">
        <v>704296.44369747897</v>
      </c>
      <c r="D233" s="2" t="s">
        <v>161</v>
      </c>
      <c r="E233" s="2">
        <v>56008.448739495798</v>
      </c>
      <c r="F233" s="2" t="s">
        <v>163</v>
      </c>
      <c r="G233" s="2" t="s">
        <v>164</v>
      </c>
      <c r="H233" s="2" t="s">
        <v>39</v>
      </c>
      <c r="I233" s="2" t="s">
        <v>40</v>
      </c>
      <c r="J233" s="25">
        <v>-11989.37562520655</v>
      </c>
      <c r="K233" s="23">
        <v>45805</v>
      </c>
      <c r="L233" s="23">
        <v>45808</v>
      </c>
      <c r="M233" s="2" t="s">
        <v>41</v>
      </c>
      <c r="N233" s="2" t="s">
        <v>42</v>
      </c>
      <c r="O233" s="2" t="s">
        <v>50</v>
      </c>
      <c r="P233" s="2" t="s">
        <v>161</v>
      </c>
      <c r="Q233" s="2" t="s">
        <v>387</v>
      </c>
    </row>
    <row r="234" spans="1:17" x14ac:dyDescent="0.35">
      <c r="A234" s="22">
        <v>46016</v>
      </c>
      <c r="B234" s="2">
        <v>1956.11077158136</v>
      </c>
      <c r="C234" s="2">
        <v>707381.72055003699</v>
      </c>
      <c r="D234" s="2" t="s">
        <v>120</v>
      </c>
      <c r="E234" s="2">
        <v>55959.589457601302</v>
      </c>
      <c r="F234" s="2" t="s">
        <v>148</v>
      </c>
      <c r="G234" s="2" t="s">
        <v>166</v>
      </c>
      <c r="H234" s="2" t="s">
        <v>39</v>
      </c>
      <c r="I234" s="2" t="s">
        <v>40</v>
      </c>
      <c r="J234" s="25">
        <v>-16306.248504731249</v>
      </c>
      <c r="K234" s="23">
        <v>45894</v>
      </c>
      <c r="L234" s="23">
        <v>45895</v>
      </c>
      <c r="M234" s="2" t="s">
        <v>41</v>
      </c>
      <c r="N234" s="2" t="s">
        <v>42</v>
      </c>
      <c r="O234" s="2" t="s">
        <v>50</v>
      </c>
      <c r="P234" s="2" t="s">
        <v>167</v>
      </c>
      <c r="Q234" s="2" t="s">
        <v>388</v>
      </c>
    </row>
    <row r="235" spans="1:17" x14ac:dyDescent="0.35">
      <c r="A235" s="22">
        <v>45955</v>
      </c>
      <c r="B235" s="2">
        <v>1960.2383498854099</v>
      </c>
      <c r="C235" s="2">
        <v>710466.99740259699</v>
      </c>
      <c r="D235" s="2" t="s">
        <v>169</v>
      </c>
      <c r="E235" s="2">
        <v>55910.730175706703</v>
      </c>
      <c r="F235" s="2" t="s">
        <v>167</v>
      </c>
      <c r="G235" s="2" t="s">
        <v>170</v>
      </c>
      <c r="H235" s="2" t="s">
        <v>39</v>
      </c>
      <c r="I235" s="2" t="s">
        <v>40</v>
      </c>
      <c r="J235" s="25">
        <v>-14283.411326273659</v>
      </c>
      <c r="K235" s="23">
        <v>45726</v>
      </c>
      <c r="L235" s="23">
        <v>45728</v>
      </c>
      <c r="M235" s="2" t="s">
        <v>41</v>
      </c>
      <c r="N235" s="2" t="s">
        <v>42</v>
      </c>
      <c r="O235" s="2" t="s">
        <v>43</v>
      </c>
      <c r="P235" s="2" t="s">
        <v>167</v>
      </c>
      <c r="Q235" s="2" t="s">
        <v>389</v>
      </c>
    </row>
    <row r="236" spans="1:17" x14ac:dyDescent="0.35">
      <c r="A236" s="22">
        <v>45802</v>
      </c>
      <c r="B236" s="2">
        <v>1964.36592818946</v>
      </c>
      <c r="C236" s="2">
        <v>713552.27425515698</v>
      </c>
      <c r="D236" s="2" t="s">
        <v>172</v>
      </c>
      <c r="E236" s="2">
        <v>55861.870893812098</v>
      </c>
      <c r="F236" s="2" t="s">
        <v>173</v>
      </c>
      <c r="G236" s="2" t="s">
        <v>174</v>
      </c>
      <c r="H236" s="2" t="s">
        <v>39</v>
      </c>
      <c r="I236" s="2" t="s">
        <v>40</v>
      </c>
      <c r="J236" s="25">
        <v>-15979.788905573199</v>
      </c>
      <c r="K236" s="23">
        <v>45764</v>
      </c>
      <c r="L236" s="23">
        <v>45766</v>
      </c>
      <c r="M236" s="2" t="s">
        <v>41</v>
      </c>
      <c r="N236" s="2" t="s">
        <v>49</v>
      </c>
      <c r="O236" s="2" t="s">
        <v>55</v>
      </c>
      <c r="P236" s="2" t="s">
        <v>175</v>
      </c>
      <c r="Q236" s="2" t="s">
        <v>390</v>
      </c>
    </row>
    <row r="237" spans="1:17" x14ac:dyDescent="0.35">
      <c r="A237" s="22">
        <v>45894</v>
      </c>
      <c r="B237" s="2">
        <v>1968.49350649351</v>
      </c>
      <c r="C237" s="2">
        <v>716637.551107715</v>
      </c>
      <c r="D237" s="2" t="s">
        <v>177</v>
      </c>
      <c r="E237" s="2">
        <v>55813.0116119175</v>
      </c>
      <c r="F237" s="2" t="s">
        <v>178</v>
      </c>
      <c r="G237" s="2" t="s">
        <v>179</v>
      </c>
      <c r="H237" s="2" t="s">
        <v>39</v>
      </c>
      <c r="I237" s="2" t="s">
        <v>40</v>
      </c>
      <c r="J237" s="25">
        <v>-16598.60428399322</v>
      </c>
      <c r="K237" s="23">
        <v>45921</v>
      </c>
      <c r="L237" s="23">
        <v>45922</v>
      </c>
      <c r="M237" s="2" t="s">
        <v>41</v>
      </c>
      <c r="N237" s="2" t="s">
        <v>49</v>
      </c>
      <c r="O237" s="2" t="s">
        <v>55</v>
      </c>
      <c r="P237" s="2" t="s">
        <v>175</v>
      </c>
      <c r="Q237" s="2" t="s">
        <v>391</v>
      </c>
    </row>
    <row r="238" spans="1:17" x14ac:dyDescent="0.35">
      <c r="A238" s="22">
        <v>45833</v>
      </c>
      <c r="B238" s="2">
        <v>1972.6210847975599</v>
      </c>
      <c r="C238" s="2">
        <v>719722.827960275</v>
      </c>
      <c r="D238" s="2" t="s">
        <v>181</v>
      </c>
      <c r="E238" s="2">
        <v>55764.152330022996</v>
      </c>
      <c r="F238" s="2" t="s">
        <v>182</v>
      </c>
      <c r="G238" s="2" t="s">
        <v>183</v>
      </c>
      <c r="H238" s="2" t="s">
        <v>39</v>
      </c>
      <c r="I238" s="2" t="s">
        <v>40</v>
      </c>
      <c r="J238" s="25">
        <v>-14001.956993500669</v>
      </c>
      <c r="K238" s="23">
        <v>45820</v>
      </c>
      <c r="L238" s="23">
        <v>45820</v>
      </c>
      <c r="M238" s="2" t="s">
        <v>41</v>
      </c>
      <c r="N238" s="2" t="s">
        <v>65</v>
      </c>
      <c r="O238" s="2" t="s">
        <v>43</v>
      </c>
      <c r="P238" s="2" t="s">
        <v>184</v>
      </c>
      <c r="Q238" s="2" t="s">
        <v>392</v>
      </c>
    </row>
    <row r="239" spans="1:17" x14ac:dyDescent="0.35">
      <c r="A239" s="22">
        <v>45925</v>
      </c>
      <c r="B239" s="2">
        <v>1976.7486631016</v>
      </c>
      <c r="C239" s="2">
        <v>722808.10481283301</v>
      </c>
      <c r="D239" s="2" t="s">
        <v>186</v>
      </c>
      <c r="E239" s="2">
        <v>55715.293048128398</v>
      </c>
      <c r="F239" s="2" t="s">
        <v>187</v>
      </c>
      <c r="G239" s="2" t="s">
        <v>188</v>
      </c>
      <c r="H239" s="2" t="s">
        <v>39</v>
      </c>
      <c r="I239" s="2" t="s">
        <v>40</v>
      </c>
      <c r="J239" s="25">
        <v>-18484.790366250199</v>
      </c>
      <c r="K239" s="23">
        <v>45797</v>
      </c>
      <c r="L239" s="23">
        <v>45798</v>
      </c>
      <c r="M239" s="2" t="s">
        <v>41</v>
      </c>
      <c r="N239" s="2" t="s">
        <v>65</v>
      </c>
      <c r="O239" s="2" t="s">
        <v>66</v>
      </c>
      <c r="P239" s="2" t="s">
        <v>184</v>
      </c>
      <c r="Q239" s="2" t="s">
        <v>393</v>
      </c>
    </row>
    <row r="240" spans="1:17" x14ac:dyDescent="0.35">
      <c r="A240" s="22">
        <v>45925</v>
      </c>
      <c r="B240" s="2">
        <v>1980.87624140565</v>
      </c>
      <c r="C240" s="2">
        <v>725893.38166539301</v>
      </c>
      <c r="D240" s="2" t="s">
        <v>36</v>
      </c>
      <c r="E240" s="2">
        <v>55666.4337662338</v>
      </c>
      <c r="F240" s="2" t="s">
        <v>37</v>
      </c>
      <c r="G240" s="2" t="s">
        <v>38</v>
      </c>
      <c r="H240" s="2" t="s">
        <v>39</v>
      </c>
      <c r="I240" s="2" t="s">
        <v>40</v>
      </c>
      <c r="J240" s="25">
        <v>-17774.916087255398</v>
      </c>
      <c r="K240" s="23">
        <v>45907</v>
      </c>
      <c r="L240" s="23">
        <v>45908</v>
      </c>
      <c r="M240" s="2" t="s">
        <v>41</v>
      </c>
      <c r="N240" s="2" t="s">
        <v>42</v>
      </c>
      <c r="O240" s="2" t="s">
        <v>55</v>
      </c>
      <c r="P240" s="2" t="s">
        <v>44</v>
      </c>
      <c r="Q240" s="2" t="s">
        <v>394</v>
      </c>
    </row>
    <row r="241" spans="1:17" x14ac:dyDescent="0.35">
      <c r="A241" s="22">
        <v>45802</v>
      </c>
      <c r="B241" s="2">
        <v>1985.0038197097001</v>
      </c>
      <c r="C241" s="2">
        <v>728978.65851795301</v>
      </c>
      <c r="D241" s="2" t="s">
        <v>46</v>
      </c>
      <c r="E241" s="2">
        <v>55617.574484339202</v>
      </c>
      <c r="F241" s="2" t="s">
        <v>47</v>
      </c>
      <c r="G241" s="2" t="s">
        <v>48</v>
      </c>
      <c r="H241" s="2" t="s">
        <v>39</v>
      </c>
      <c r="I241" s="2" t="s">
        <v>40</v>
      </c>
      <c r="J241" s="25">
        <v>-16916.505912119239</v>
      </c>
      <c r="K241" s="23">
        <v>45843</v>
      </c>
      <c r="L241" s="23">
        <v>45844</v>
      </c>
      <c r="M241" s="2" t="s">
        <v>41</v>
      </c>
      <c r="N241" s="2" t="s">
        <v>65</v>
      </c>
      <c r="O241" s="2" t="s">
        <v>66</v>
      </c>
      <c r="P241" s="2" t="s">
        <v>44</v>
      </c>
      <c r="Q241" s="2" t="s">
        <v>395</v>
      </c>
    </row>
    <row r="242" spans="1:17" x14ac:dyDescent="0.35">
      <c r="A242" s="22">
        <v>45713</v>
      </c>
      <c r="B242" s="2">
        <v>1989.13139801375</v>
      </c>
      <c r="C242" s="2">
        <v>732063.93537051103</v>
      </c>
      <c r="D242" s="2" t="s">
        <v>52</v>
      </c>
      <c r="E242" s="2">
        <v>55568.715202444699</v>
      </c>
      <c r="F242" s="2" t="s">
        <v>53</v>
      </c>
      <c r="G242" s="2" t="s">
        <v>54</v>
      </c>
      <c r="H242" s="2" t="s">
        <v>39</v>
      </c>
      <c r="I242" s="2" t="s">
        <v>40</v>
      </c>
      <c r="J242" s="25">
        <v>-14687.21646947413</v>
      </c>
      <c r="K242" s="23">
        <v>45710</v>
      </c>
      <c r="L242" s="23">
        <v>45710</v>
      </c>
      <c r="M242" s="2" t="s">
        <v>41</v>
      </c>
      <c r="N242" s="2" t="s">
        <v>65</v>
      </c>
      <c r="O242" s="2" t="s">
        <v>66</v>
      </c>
      <c r="P242" s="2" t="s">
        <v>44</v>
      </c>
      <c r="Q242" s="2" t="s">
        <v>396</v>
      </c>
    </row>
    <row r="243" spans="1:17" x14ac:dyDescent="0.35">
      <c r="A243" s="22">
        <v>45741</v>
      </c>
      <c r="B243" s="2">
        <v>1993.2589763178</v>
      </c>
      <c r="C243" s="2">
        <v>735149.21222306998</v>
      </c>
      <c r="D243" s="2" t="s">
        <v>57</v>
      </c>
      <c r="E243" s="2">
        <v>55519.855920550101</v>
      </c>
      <c r="F243" s="2" t="s">
        <v>58</v>
      </c>
      <c r="G243" s="2" t="s">
        <v>59</v>
      </c>
      <c r="H243" s="2" t="s">
        <v>39</v>
      </c>
      <c r="I243" s="2" t="s">
        <v>40</v>
      </c>
      <c r="J243" s="25">
        <v>-21161.59133834673</v>
      </c>
      <c r="K243" s="23">
        <v>45676</v>
      </c>
      <c r="L243" s="23">
        <v>45678</v>
      </c>
      <c r="M243" s="2" t="s">
        <v>41</v>
      </c>
      <c r="N243" s="2" t="s">
        <v>65</v>
      </c>
      <c r="O243" s="2" t="s">
        <v>43</v>
      </c>
      <c r="P243" s="2" t="s">
        <v>60</v>
      </c>
      <c r="Q243" s="2" t="s">
        <v>397</v>
      </c>
    </row>
    <row r="244" spans="1:17" x14ac:dyDescent="0.35">
      <c r="A244" s="22">
        <v>45741</v>
      </c>
      <c r="B244" s="2">
        <v>1997.3865546218501</v>
      </c>
      <c r="C244" s="2">
        <v>738234.48907562997</v>
      </c>
      <c r="D244" s="2" t="s">
        <v>62</v>
      </c>
      <c r="E244" s="2">
        <v>55470.996638655502</v>
      </c>
      <c r="F244" s="2" t="s">
        <v>63</v>
      </c>
      <c r="G244" s="2" t="s">
        <v>64</v>
      </c>
      <c r="H244" s="2" t="s">
        <v>39</v>
      </c>
      <c r="I244" s="2" t="s">
        <v>40</v>
      </c>
      <c r="J244" s="25">
        <v>-16450.7920876772</v>
      </c>
      <c r="K244" s="23">
        <v>46001</v>
      </c>
      <c r="L244" s="23">
        <v>46001</v>
      </c>
      <c r="M244" s="2" t="s">
        <v>41</v>
      </c>
      <c r="N244" s="2" t="s">
        <v>42</v>
      </c>
      <c r="O244" s="2" t="s">
        <v>55</v>
      </c>
      <c r="P244" s="2" t="s">
        <v>60</v>
      </c>
      <c r="Q244" s="2" t="s">
        <v>398</v>
      </c>
    </row>
    <row r="245" spans="1:17" x14ac:dyDescent="0.35">
      <c r="A245" s="22">
        <v>45802</v>
      </c>
      <c r="B245" s="2">
        <v>2001.5141329259</v>
      </c>
      <c r="C245" s="2">
        <v>741319.76592818997</v>
      </c>
      <c r="D245" s="2" t="s">
        <v>68</v>
      </c>
      <c r="E245" s="2">
        <v>55422.137356760897</v>
      </c>
      <c r="F245" s="2" t="s">
        <v>69</v>
      </c>
      <c r="G245" s="2" t="s">
        <v>70</v>
      </c>
      <c r="H245" s="2" t="s">
        <v>39</v>
      </c>
      <c r="I245" s="2" t="s">
        <v>40</v>
      </c>
      <c r="J245" s="25">
        <v>-20864.380641443029</v>
      </c>
      <c r="K245" s="23">
        <v>45789</v>
      </c>
      <c r="L245" s="23">
        <v>45790</v>
      </c>
      <c r="M245" s="2" t="s">
        <v>41</v>
      </c>
      <c r="N245" s="2" t="s">
        <v>49</v>
      </c>
      <c r="O245" s="2" t="s">
        <v>66</v>
      </c>
      <c r="P245" s="2" t="s">
        <v>60</v>
      </c>
      <c r="Q245" s="2" t="s">
        <v>399</v>
      </c>
    </row>
    <row r="246" spans="1:17" x14ac:dyDescent="0.35">
      <c r="A246" s="22">
        <v>45682</v>
      </c>
      <c r="B246" s="2">
        <v>2005.64171122995</v>
      </c>
      <c r="C246" s="2">
        <v>744405.04278074799</v>
      </c>
      <c r="D246" s="2" t="s">
        <v>72</v>
      </c>
      <c r="E246" s="2">
        <v>55373.278074866401</v>
      </c>
      <c r="F246" s="2" t="s">
        <v>73</v>
      </c>
      <c r="G246" s="2" t="s">
        <v>74</v>
      </c>
      <c r="H246" s="2" t="s">
        <v>39</v>
      </c>
      <c r="I246" s="2" t="s">
        <v>40</v>
      </c>
      <c r="J246" s="25">
        <v>-18440.361713045721</v>
      </c>
      <c r="K246" s="23">
        <v>45860</v>
      </c>
      <c r="L246" s="23">
        <v>45860</v>
      </c>
      <c r="M246" s="2" t="s">
        <v>41</v>
      </c>
      <c r="N246" s="2" t="s">
        <v>49</v>
      </c>
      <c r="O246" s="2" t="s">
        <v>66</v>
      </c>
      <c r="P246" s="2" t="s">
        <v>76</v>
      </c>
      <c r="Q246" s="2" t="s">
        <v>400</v>
      </c>
    </row>
    <row r="247" spans="1:17" x14ac:dyDescent="0.35">
      <c r="A247" s="22">
        <v>45833</v>
      </c>
      <c r="B247" s="2">
        <v>2009.7692895340001</v>
      </c>
      <c r="C247" s="2">
        <v>747490.31963330798</v>
      </c>
      <c r="D247" s="2" t="s">
        <v>78</v>
      </c>
      <c r="E247" s="2">
        <v>55324.418792971803</v>
      </c>
      <c r="F247" s="2" t="s">
        <v>79</v>
      </c>
      <c r="G247" s="2" t="s">
        <v>80</v>
      </c>
      <c r="H247" s="2" t="s">
        <v>39</v>
      </c>
      <c r="I247" s="2" t="s">
        <v>40</v>
      </c>
      <c r="J247" s="25">
        <v>-19637.00760138761</v>
      </c>
      <c r="K247" s="23">
        <v>45698</v>
      </c>
      <c r="L247" s="23">
        <v>45701</v>
      </c>
      <c r="M247" s="2" t="s">
        <v>41</v>
      </c>
      <c r="N247" s="2" t="s">
        <v>65</v>
      </c>
      <c r="O247" s="2" t="s">
        <v>66</v>
      </c>
      <c r="P247" s="2" t="s">
        <v>76</v>
      </c>
      <c r="Q247" s="2" t="s">
        <v>401</v>
      </c>
    </row>
    <row r="248" spans="1:17" x14ac:dyDescent="0.35">
      <c r="A248" s="22">
        <v>45955</v>
      </c>
      <c r="B248" s="2">
        <v>2013.89686783805</v>
      </c>
      <c r="C248" s="2">
        <v>750575.596485866</v>
      </c>
      <c r="D248" s="2" t="s">
        <v>82</v>
      </c>
      <c r="E248" s="2">
        <v>55275.559511077197</v>
      </c>
      <c r="F248" s="2" t="s">
        <v>83</v>
      </c>
      <c r="G248" s="2" t="s">
        <v>84</v>
      </c>
      <c r="H248" s="2" t="s">
        <v>39</v>
      </c>
      <c r="I248" s="2" t="s">
        <v>40</v>
      </c>
      <c r="J248" s="25">
        <v>-25297.650327404848</v>
      </c>
      <c r="K248" s="23">
        <v>45975</v>
      </c>
      <c r="L248" s="23">
        <v>45977</v>
      </c>
      <c r="M248" s="2" t="s">
        <v>41</v>
      </c>
      <c r="N248" s="2" t="s">
        <v>65</v>
      </c>
      <c r="O248" s="2" t="s">
        <v>50</v>
      </c>
      <c r="P248" s="2" t="s">
        <v>85</v>
      </c>
      <c r="Q248" s="2" t="s">
        <v>402</v>
      </c>
    </row>
    <row r="249" spans="1:17" x14ac:dyDescent="0.35">
      <c r="A249" s="22">
        <v>45894</v>
      </c>
      <c r="B249" s="2">
        <v>2018.0244461421</v>
      </c>
      <c r="C249" s="2">
        <v>753660.873338426</v>
      </c>
      <c r="D249" s="2" t="s">
        <v>87</v>
      </c>
      <c r="E249" s="2">
        <v>55226.700229182599</v>
      </c>
      <c r="F249" s="2" t="s">
        <v>88</v>
      </c>
      <c r="G249" s="2" t="s">
        <v>89</v>
      </c>
      <c r="H249" s="2" t="s">
        <v>39</v>
      </c>
      <c r="I249" s="2" t="s">
        <v>40</v>
      </c>
      <c r="J249" s="25">
        <v>-25008.526217627848</v>
      </c>
      <c r="K249" s="23">
        <v>45928</v>
      </c>
      <c r="L249" s="23">
        <v>45929</v>
      </c>
      <c r="M249" s="2" t="s">
        <v>41</v>
      </c>
      <c r="N249" s="2" t="s">
        <v>65</v>
      </c>
      <c r="O249" s="2" t="s">
        <v>43</v>
      </c>
      <c r="P249" s="2" t="s">
        <v>85</v>
      </c>
      <c r="Q249" s="2" t="s">
        <v>403</v>
      </c>
    </row>
    <row r="250" spans="1:17" x14ac:dyDescent="0.35">
      <c r="A250" s="22">
        <v>45955</v>
      </c>
      <c r="B250" s="2">
        <v>2022.1520244461501</v>
      </c>
      <c r="C250" s="2">
        <v>756746.15019098599</v>
      </c>
      <c r="D250" s="2" t="s">
        <v>91</v>
      </c>
      <c r="E250" s="2">
        <v>55177.840947288103</v>
      </c>
      <c r="F250" s="2" t="s">
        <v>92</v>
      </c>
      <c r="G250" s="2" t="s">
        <v>93</v>
      </c>
      <c r="H250" s="2" t="s">
        <v>39</v>
      </c>
      <c r="I250" s="2" t="s">
        <v>40</v>
      </c>
      <c r="J250" s="25">
        <v>-22040.058591848621</v>
      </c>
      <c r="K250" s="23">
        <v>45726</v>
      </c>
      <c r="L250" s="23">
        <v>45728</v>
      </c>
      <c r="M250" s="2" t="s">
        <v>41</v>
      </c>
      <c r="N250" s="2" t="s">
        <v>42</v>
      </c>
      <c r="O250" s="2" t="s">
        <v>43</v>
      </c>
      <c r="P250" s="2" t="s">
        <v>94</v>
      </c>
      <c r="Q250" s="2" t="s">
        <v>404</v>
      </c>
    </row>
    <row r="251" spans="1:17" x14ac:dyDescent="0.35">
      <c r="A251" s="22">
        <v>45925</v>
      </c>
      <c r="B251" s="2">
        <v>2026.27960275019</v>
      </c>
      <c r="C251" s="2">
        <v>759831.42704354401</v>
      </c>
      <c r="D251" s="2" t="s">
        <v>96</v>
      </c>
      <c r="E251" s="2">
        <v>55128.981665393498</v>
      </c>
      <c r="F251" s="2" t="s">
        <v>97</v>
      </c>
      <c r="G251" s="2" t="s">
        <v>98</v>
      </c>
      <c r="H251" s="2" t="s">
        <v>39</v>
      </c>
      <c r="I251" s="2" t="s">
        <v>40</v>
      </c>
      <c r="J251" s="25">
        <v>-22417.491672388489</v>
      </c>
      <c r="K251" s="23">
        <v>45670</v>
      </c>
      <c r="L251" s="23">
        <v>45672</v>
      </c>
      <c r="M251" s="2" t="s">
        <v>41</v>
      </c>
      <c r="N251" s="2" t="s">
        <v>65</v>
      </c>
      <c r="O251" s="2" t="s">
        <v>66</v>
      </c>
      <c r="P251" s="2" t="s">
        <v>94</v>
      </c>
      <c r="Q251" s="2" t="s">
        <v>405</v>
      </c>
    </row>
    <row r="252" spans="1:17" x14ac:dyDescent="0.35">
      <c r="A252" s="22">
        <v>45986</v>
      </c>
      <c r="B252" s="2">
        <v>2030.40718105424</v>
      </c>
      <c r="C252" s="2">
        <v>762916.70389610401</v>
      </c>
      <c r="D252" s="2" t="s">
        <v>100</v>
      </c>
      <c r="E252" s="2">
        <v>55080.1223834989</v>
      </c>
      <c r="F252" s="2" t="s">
        <v>47</v>
      </c>
      <c r="G252" s="2" t="s">
        <v>101</v>
      </c>
      <c r="H252" s="2" t="s">
        <v>39</v>
      </c>
      <c r="I252" s="2" t="s">
        <v>40</v>
      </c>
      <c r="J252" s="25">
        <v>-28394.351952193159</v>
      </c>
      <c r="K252" s="23">
        <v>45700</v>
      </c>
      <c r="L252" s="23">
        <v>45703</v>
      </c>
      <c r="M252" s="2" t="s">
        <v>41</v>
      </c>
      <c r="N252" s="2" t="s">
        <v>65</v>
      </c>
      <c r="O252" s="2" t="s">
        <v>55</v>
      </c>
      <c r="P252" s="2" t="s">
        <v>102</v>
      </c>
      <c r="Q252" s="2" t="s">
        <v>406</v>
      </c>
    </row>
    <row r="253" spans="1:17" x14ac:dyDescent="0.35">
      <c r="A253" s="22">
        <v>45925</v>
      </c>
      <c r="B253" s="2">
        <v>2034.5347593582901</v>
      </c>
      <c r="C253" s="2">
        <v>766001.98074866203</v>
      </c>
      <c r="D253" s="2" t="s">
        <v>104</v>
      </c>
      <c r="E253" s="2">
        <v>55031.263101604301</v>
      </c>
      <c r="F253" s="2" t="s">
        <v>105</v>
      </c>
      <c r="G253" s="2" t="s">
        <v>106</v>
      </c>
      <c r="H253" s="2" t="s">
        <v>39</v>
      </c>
      <c r="I253" s="2" t="s">
        <v>40</v>
      </c>
      <c r="J253" s="25">
        <v>-21303.419375711601</v>
      </c>
      <c r="K253" s="23">
        <v>45667</v>
      </c>
      <c r="L253" s="23">
        <v>45669</v>
      </c>
      <c r="M253" s="2" t="s">
        <v>41</v>
      </c>
      <c r="N253" s="2" t="s">
        <v>65</v>
      </c>
      <c r="O253" s="2" t="s">
        <v>75</v>
      </c>
      <c r="P253" s="2" t="s">
        <v>102</v>
      </c>
      <c r="Q253" s="2" t="s">
        <v>407</v>
      </c>
    </row>
    <row r="254" spans="1:17" x14ac:dyDescent="0.35">
      <c r="A254" s="22">
        <v>45894</v>
      </c>
      <c r="B254" s="2">
        <v>2038.66233766234</v>
      </c>
      <c r="C254" s="2">
        <v>769087.25760122202</v>
      </c>
      <c r="D254" s="2" t="s">
        <v>108</v>
      </c>
      <c r="E254" s="2">
        <v>54982.403819709703</v>
      </c>
      <c r="F254" s="2" t="s">
        <v>109</v>
      </c>
      <c r="G254" s="2" t="s">
        <v>110</v>
      </c>
      <c r="H254" s="2" t="s">
        <v>39</v>
      </c>
      <c r="I254" s="2" t="s">
        <v>40</v>
      </c>
      <c r="J254" s="25">
        <v>-23939.555966193271</v>
      </c>
      <c r="K254" s="23">
        <v>45819</v>
      </c>
      <c r="L254" s="23">
        <v>45821</v>
      </c>
      <c r="M254" s="2" t="s">
        <v>41</v>
      </c>
      <c r="N254" s="2" t="s">
        <v>49</v>
      </c>
      <c r="O254" s="2" t="s">
        <v>66</v>
      </c>
      <c r="P254" s="2" t="s">
        <v>111</v>
      </c>
      <c r="Q254" s="2" t="s">
        <v>408</v>
      </c>
    </row>
    <row r="255" spans="1:17" x14ac:dyDescent="0.35">
      <c r="A255" s="22">
        <v>45833</v>
      </c>
      <c r="B255" s="2">
        <v>2042.78991596639</v>
      </c>
      <c r="C255" s="2">
        <v>772172.53445378097</v>
      </c>
      <c r="D255" s="2" t="s">
        <v>113</v>
      </c>
      <c r="E255" s="2">
        <v>54933.5445378152</v>
      </c>
      <c r="F255" s="2" t="s">
        <v>114</v>
      </c>
      <c r="G255" s="2" t="s">
        <v>115</v>
      </c>
      <c r="H255" s="2" t="s">
        <v>39</v>
      </c>
      <c r="I255" s="2" t="s">
        <v>40</v>
      </c>
      <c r="J255" s="25">
        <v>-22688.28036626392</v>
      </c>
      <c r="K255" s="23">
        <v>45901</v>
      </c>
      <c r="L255" s="23">
        <v>45903</v>
      </c>
      <c r="M255" s="2" t="s">
        <v>41</v>
      </c>
      <c r="N255" s="2" t="s">
        <v>42</v>
      </c>
      <c r="O255" s="2" t="s">
        <v>50</v>
      </c>
      <c r="P255" s="2" t="s">
        <v>111</v>
      </c>
      <c r="Q255" s="2" t="s">
        <v>409</v>
      </c>
    </row>
    <row r="256" spans="1:17" x14ac:dyDescent="0.35">
      <c r="A256" s="22">
        <v>45894</v>
      </c>
      <c r="B256" s="2">
        <v>2046.9174942704401</v>
      </c>
      <c r="C256" s="2">
        <v>775257.81130634097</v>
      </c>
      <c r="D256" s="2" t="s">
        <v>117</v>
      </c>
      <c r="E256" s="2">
        <v>54884.685255920602</v>
      </c>
      <c r="F256" s="2" t="s">
        <v>118</v>
      </c>
      <c r="G256" s="2" t="s">
        <v>119</v>
      </c>
      <c r="H256" s="2" t="s">
        <v>39</v>
      </c>
      <c r="I256" s="2" t="s">
        <v>40</v>
      </c>
      <c r="J256" s="25">
        <v>-25069.204247497051</v>
      </c>
      <c r="K256" s="23">
        <v>45992</v>
      </c>
      <c r="L256" s="23">
        <v>45993</v>
      </c>
      <c r="M256" s="2" t="s">
        <v>41</v>
      </c>
      <c r="N256" s="2" t="s">
        <v>65</v>
      </c>
      <c r="O256" s="2" t="s">
        <v>55</v>
      </c>
      <c r="P256" s="2" t="s">
        <v>120</v>
      </c>
      <c r="Q256" s="2" t="s">
        <v>410</v>
      </c>
    </row>
    <row r="257" spans="1:17" x14ac:dyDescent="0.35">
      <c r="A257" s="22">
        <v>45802</v>
      </c>
      <c r="B257" s="2">
        <v>2051.04507257449</v>
      </c>
      <c r="C257" s="2">
        <v>778343.08815889899</v>
      </c>
      <c r="D257" s="2" t="s">
        <v>122</v>
      </c>
      <c r="E257" s="2">
        <v>54835.825974025996</v>
      </c>
      <c r="F257" s="2" t="s">
        <v>122</v>
      </c>
      <c r="G257" s="2" t="s">
        <v>123</v>
      </c>
      <c r="H257" s="2" t="s">
        <v>39</v>
      </c>
      <c r="I257" s="2" t="s">
        <v>40</v>
      </c>
      <c r="J257" s="25">
        <v>-24844.429696178599</v>
      </c>
      <c r="K257" s="23">
        <v>46010</v>
      </c>
      <c r="L257" s="23">
        <v>46012</v>
      </c>
      <c r="M257" s="2" t="s">
        <v>41</v>
      </c>
      <c r="N257" s="2" t="s">
        <v>65</v>
      </c>
      <c r="O257" s="2" t="s">
        <v>50</v>
      </c>
      <c r="P257" s="2" t="s">
        <v>120</v>
      </c>
      <c r="Q257" s="2" t="s">
        <v>411</v>
      </c>
    </row>
    <row r="258" spans="1:17" x14ac:dyDescent="0.35">
      <c r="A258" s="22">
        <v>45741</v>
      </c>
      <c r="B258" s="2">
        <v>2055.17265087854</v>
      </c>
      <c r="C258" s="2">
        <v>781428.36501145898</v>
      </c>
      <c r="D258" s="2" t="s">
        <v>125</v>
      </c>
      <c r="E258" s="2">
        <v>54786.966692131398</v>
      </c>
      <c r="F258" s="2" t="s">
        <v>126</v>
      </c>
      <c r="G258" s="2" t="s">
        <v>127</v>
      </c>
      <c r="H258" s="2" t="s">
        <v>39</v>
      </c>
      <c r="I258" s="2" t="s">
        <v>40</v>
      </c>
      <c r="J258" s="25">
        <v>-27362.173774340299</v>
      </c>
      <c r="K258" s="23">
        <v>45725</v>
      </c>
      <c r="L258" s="23">
        <v>45727</v>
      </c>
      <c r="M258" s="2" t="s">
        <v>41</v>
      </c>
      <c r="N258" s="2" t="s">
        <v>65</v>
      </c>
      <c r="O258" s="2" t="s">
        <v>75</v>
      </c>
      <c r="P258" s="2" t="s">
        <v>128</v>
      </c>
      <c r="Q258" s="2" t="s">
        <v>412</v>
      </c>
    </row>
    <row r="259" spans="1:17" x14ac:dyDescent="0.35">
      <c r="A259" s="22">
        <v>45802</v>
      </c>
      <c r="B259" s="2">
        <v>2059.3002291825901</v>
      </c>
      <c r="C259" s="2">
        <v>784513.64186401898</v>
      </c>
      <c r="D259" s="2" t="s">
        <v>130</v>
      </c>
      <c r="E259" s="2">
        <v>54738.107410236902</v>
      </c>
      <c r="F259" s="2" t="s">
        <v>131</v>
      </c>
      <c r="G259" s="2" t="s">
        <v>132</v>
      </c>
      <c r="H259" s="2" t="s">
        <v>39</v>
      </c>
      <c r="I259" s="2" t="s">
        <v>40</v>
      </c>
      <c r="J259" s="25">
        <v>-27589.98856737954</v>
      </c>
      <c r="K259" s="23">
        <v>45938</v>
      </c>
      <c r="L259" s="23">
        <v>45939</v>
      </c>
      <c r="M259" s="2" t="s">
        <v>41</v>
      </c>
      <c r="N259" s="2" t="s">
        <v>65</v>
      </c>
      <c r="O259" s="2" t="s">
        <v>75</v>
      </c>
      <c r="P259" s="2" t="s">
        <v>128</v>
      </c>
      <c r="Q259" s="2" t="s">
        <v>413</v>
      </c>
    </row>
    <row r="260" spans="1:17" x14ac:dyDescent="0.35">
      <c r="A260" s="22">
        <v>45772</v>
      </c>
      <c r="B260" s="2">
        <v>2063.4278074866302</v>
      </c>
      <c r="C260" s="2">
        <v>787598.918716577</v>
      </c>
      <c r="D260" s="2" t="s">
        <v>134</v>
      </c>
      <c r="E260" s="2">
        <v>54689.248128342297</v>
      </c>
      <c r="F260" s="2" t="s">
        <v>58</v>
      </c>
      <c r="G260" s="2" t="s">
        <v>135</v>
      </c>
      <c r="H260" s="2" t="s">
        <v>39</v>
      </c>
      <c r="I260" s="2" t="s">
        <v>40</v>
      </c>
      <c r="J260" s="25">
        <v>-34134.852038726953</v>
      </c>
      <c r="K260" s="23">
        <v>45783</v>
      </c>
      <c r="L260" s="23">
        <v>45785</v>
      </c>
      <c r="M260" s="2" t="s">
        <v>41</v>
      </c>
      <c r="N260" s="2" t="s">
        <v>65</v>
      </c>
      <c r="O260" s="2" t="s">
        <v>55</v>
      </c>
      <c r="P260" s="2" t="s">
        <v>136</v>
      </c>
      <c r="Q260" s="2" t="s">
        <v>414</v>
      </c>
    </row>
    <row r="261" spans="1:17" x14ac:dyDescent="0.35">
      <c r="A261" s="22">
        <v>45955</v>
      </c>
      <c r="B261" s="2">
        <v>2067.5553857906798</v>
      </c>
      <c r="C261" s="2">
        <v>790684.19556913699</v>
      </c>
      <c r="D261" s="2" t="s">
        <v>138</v>
      </c>
      <c r="E261" s="2">
        <v>54640.388846447699</v>
      </c>
      <c r="F261" s="2" t="s">
        <v>139</v>
      </c>
      <c r="G261" s="2" t="s">
        <v>140</v>
      </c>
      <c r="H261" s="2" t="s">
        <v>39</v>
      </c>
      <c r="I261" s="2" t="s">
        <v>40</v>
      </c>
      <c r="J261" s="25">
        <v>-27910.385802980771</v>
      </c>
      <c r="K261" s="23">
        <v>45843</v>
      </c>
      <c r="L261" s="23">
        <v>45846</v>
      </c>
      <c r="M261" s="2" t="s">
        <v>41</v>
      </c>
      <c r="N261" s="2" t="s">
        <v>65</v>
      </c>
      <c r="O261" s="2" t="s">
        <v>50</v>
      </c>
      <c r="P261" s="2" t="s">
        <v>136</v>
      </c>
      <c r="Q261" s="2" t="s">
        <v>415</v>
      </c>
    </row>
    <row r="262" spans="1:17" x14ac:dyDescent="0.35">
      <c r="A262" s="22">
        <v>45955</v>
      </c>
      <c r="B262" s="2">
        <v>2071.6829640947299</v>
      </c>
      <c r="C262" s="2">
        <v>793769.47242169501</v>
      </c>
      <c r="D262" s="2" t="s">
        <v>142</v>
      </c>
      <c r="E262" s="2">
        <v>54591.5295645531</v>
      </c>
      <c r="F262" s="2" t="s">
        <v>143</v>
      </c>
      <c r="G262" s="2" t="s">
        <v>144</v>
      </c>
      <c r="H262" s="2" t="s">
        <v>39</v>
      </c>
      <c r="I262" s="2" t="s">
        <v>40</v>
      </c>
      <c r="J262" s="25">
        <v>-25803.9311952932</v>
      </c>
      <c r="K262" s="23">
        <v>45973</v>
      </c>
      <c r="L262" s="23">
        <v>45975</v>
      </c>
      <c r="M262" s="2" t="s">
        <v>41</v>
      </c>
      <c r="N262" s="2" t="s">
        <v>49</v>
      </c>
      <c r="O262" s="2" t="s">
        <v>66</v>
      </c>
      <c r="P262" s="2" t="s">
        <v>145</v>
      </c>
      <c r="Q262" s="2" t="s">
        <v>416</v>
      </c>
    </row>
    <row r="263" spans="1:17" x14ac:dyDescent="0.35">
      <c r="A263" s="22">
        <v>45682</v>
      </c>
      <c r="B263" s="2">
        <v>2075.8105423987799</v>
      </c>
      <c r="C263" s="2">
        <v>796854.74927425501</v>
      </c>
      <c r="D263" s="2" t="s">
        <v>147</v>
      </c>
      <c r="E263" s="2">
        <v>54542.670282658597</v>
      </c>
      <c r="F263" s="2" t="s">
        <v>148</v>
      </c>
      <c r="G263" s="2" t="s">
        <v>149</v>
      </c>
      <c r="H263" s="2" t="s">
        <v>39</v>
      </c>
      <c r="I263" s="2" t="s">
        <v>40</v>
      </c>
      <c r="J263" s="25">
        <v>-33568.992241474713</v>
      </c>
      <c r="K263" s="23">
        <v>45968</v>
      </c>
      <c r="L263" s="23">
        <v>45970</v>
      </c>
      <c r="M263" s="2" t="s">
        <v>41</v>
      </c>
      <c r="N263" s="2" t="s">
        <v>65</v>
      </c>
      <c r="O263" s="2" t="s">
        <v>55</v>
      </c>
      <c r="P263" s="2" t="s">
        <v>145</v>
      </c>
      <c r="Q263" s="2" t="s">
        <v>417</v>
      </c>
    </row>
    <row r="264" spans="1:17" x14ac:dyDescent="0.35">
      <c r="A264" s="22">
        <v>45772</v>
      </c>
      <c r="B264" s="2">
        <v>2079.93812070283</v>
      </c>
      <c r="C264" s="2">
        <v>799940.02612681501</v>
      </c>
      <c r="D264" s="2" t="s">
        <v>151</v>
      </c>
      <c r="E264" s="2">
        <v>54493.811000763999</v>
      </c>
      <c r="F264" s="2" t="s">
        <v>152</v>
      </c>
      <c r="G264" s="2" t="s">
        <v>153</v>
      </c>
      <c r="H264" s="2" t="s">
        <v>39</v>
      </c>
      <c r="I264" s="2" t="s">
        <v>40</v>
      </c>
      <c r="J264" s="25">
        <v>-32653.80081972721</v>
      </c>
      <c r="K264" s="23">
        <v>45693</v>
      </c>
      <c r="L264" s="23">
        <v>45696</v>
      </c>
      <c r="M264" s="2" t="s">
        <v>41</v>
      </c>
      <c r="N264" s="2" t="s">
        <v>65</v>
      </c>
      <c r="O264" s="2" t="s">
        <v>66</v>
      </c>
      <c r="P264" s="2" t="s">
        <v>46</v>
      </c>
      <c r="Q264" s="2" t="s">
        <v>418</v>
      </c>
    </row>
    <row r="265" spans="1:17" x14ac:dyDescent="0.35">
      <c r="A265" s="22">
        <v>45925</v>
      </c>
      <c r="B265" s="2">
        <v>2084.0656990068801</v>
      </c>
      <c r="C265" s="2">
        <v>803025.30297937302</v>
      </c>
      <c r="D265" s="2" t="s">
        <v>155</v>
      </c>
      <c r="E265" s="2">
        <v>54444.951718869401</v>
      </c>
      <c r="F265" s="2" t="s">
        <v>109</v>
      </c>
      <c r="G265" s="2" t="s">
        <v>156</v>
      </c>
      <c r="H265" s="2" t="s">
        <v>39</v>
      </c>
      <c r="I265" s="2" t="s">
        <v>40</v>
      </c>
      <c r="J265" s="25">
        <v>-30999.503053337969</v>
      </c>
      <c r="K265" s="23">
        <v>45801</v>
      </c>
      <c r="L265" s="23">
        <v>45803</v>
      </c>
      <c r="M265" s="2" t="s">
        <v>41</v>
      </c>
      <c r="N265" s="2" t="s">
        <v>65</v>
      </c>
      <c r="O265" s="2" t="s">
        <v>55</v>
      </c>
      <c r="P265" s="2" t="s">
        <v>46</v>
      </c>
      <c r="Q265" s="2" t="s">
        <v>419</v>
      </c>
    </row>
    <row r="266" spans="1:17" x14ac:dyDescent="0.35">
      <c r="A266" s="22">
        <v>46016</v>
      </c>
      <c r="B266" s="2">
        <v>2088.1932773109302</v>
      </c>
      <c r="C266" s="2">
        <v>806110.57983193197</v>
      </c>
      <c r="D266" s="2" t="s">
        <v>158</v>
      </c>
      <c r="E266" s="2">
        <v>54396.092436974803</v>
      </c>
      <c r="F266" s="2" t="s">
        <v>159</v>
      </c>
      <c r="G266" s="2" t="s">
        <v>160</v>
      </c>
      <c r="H266" s="2" t="s">
        <v>39</v>
      </c>
      <c r="I266" s="2" t="s">
        <v>40</v>
      </c>
      <c r="J266" s="25">
        <v>-37233.70207493825</v>
      </c>
      <c r="K266" s="23">
        <v>45839</v>
      </c>
      <c r="L266" s="23">
        <v>45840</v>
      </c>
      <c r="M266" s="2" t="s">
        <v>41</v>
      </c>
      <c r="N266" s="2" t="s">
        <v>42</v>
      </c>
      <c r="O266" s="2" t="s">
        <v>75</v>
      </c>
      <c r="P266" s="2" t="s">
        <v>161</v>
      </c>
      <c r="Q266" s="2" t="s">
        <v>420</v>
      </c>
    </row>
    <row r="267" spans="1:17" x14ac:dyDescent="0.35">
      <c r="A267" s="22">
        <v>45986</v>
      </c>
      <c r="B267" s="2">
        <v>2092.3208556149798</v>
      </c>
      <c r="C267" s="2">
        <v>809195.85668449197</v>
      </c>
      <c r="D267" s="2" t="s">
        <v>161</v>
      </c>
      <c r="E267" s="2">
        <v>54347.233155080299</v>
      </c>
      <c r="F267" s="2" t="s">
        <v>163</v>
      </c>
      <c r="G267" s="2" t="s">
        <v>164</v>
      </c>
      <c r="H267" s="2" t="s">
        <v>39</v>
      </c>
      <c r="I267" s="2" t="s">
        <v>40</v>
      </c>
      <c r="J267" s="25">
        <v>-38221.057865408613</v>
      </c>
      <c r="K267" s="23">
        <v>45819</v>
      </c>
      <c r="L267" s="23">
        <v>45819</v>
      </c>
      <c r="M267" s="2" t="s">
        <v>41</v>
      </c>
      <c r="N267" s="2" t="s">
        <v>42</v>
      </c>
      <c r="O267" s="2" t="s">
        <v>50</v>
      </c>
      <c r="P267" s="2" t="s">
        <v>161</v>
      </c>
      <c r="Q267" s="2" t="s">
        <v>421</v>
      </c>
    </row>
    <row r="268" spans="1:17" x14ac:dyDescent="0.35">
      <c r="A268" s="22">
        <v>45863</v>
      </c>
      <c r="B268" s="2">
        <v>2096.4484339190299</v>
      </c>
      <c r="C268" s="2">
        <v>812281.13353704999</v>
      </c>
      <c r="D268" s="2" t="s">
        <v>120</v>
      </c>
      <c r="E268" s="2">
        <v>54298.373873185701</v>
      </c>
      <c r="F268" s="2" t="s">
        <v>148</v>
      </c>
      <c r="G268" s="2" t="s">
        <v>166</v>
      </c>
      <c r="H268" s="2" t="s">
        <v>39</v>
      </c>
      <c r="I268" s="2" t="s">
        <v>40</v>
      </c>
      <c r="J268" s="25">
        <v>-39595.081618862503</v>
      </c>
      <c r="K268" s="23">
        <v>45964</v>
      </c>
      <c r="L268" s="23">
        <v>45966</v>
      </c>
      <c r="M268" s="2" t="s">
        <v>41</v>
      </c>
      <c r="N268" s="2" t="s">
        <v>42</v>
      </c>
      <c r="O268" s="2" t="s">
        <v>75</v>
      </c>
      <c r="P268" s="2" t="s">
        <v>167</v>
      </c>
      <c r="Q268" s="2" t="s">
        <v>422</v>
      </c>
    </row>
    <row r="269" spans="1:17" x14ac:dyDescent="0.35">
      <c r="A269" s="22">
        <v>45863</v>
      </c>
      <c r="B269" s="2">
        <v>2100.5760122230699</v>
      </c>
      <c r="C269" s="2">
        <v>815366.41038960998</v>
      </c>
      <c r="D269" s="2" t="s">
        <v>169</v>
      </c>
      <c r="E269" s="2">
        <v>54249.514591291103</v>
      </c>
      <c r="F269" s="2" t="s">
        <v>167</v>
      </c>
      <c r="G269" s="2" t="s">
        <v>170</v>
      </c>
      <c r="H269" s="2" t="s">
        <v>39</v>
      </c>
      <c r="I269" s="2" t="s">
        <v>40</v>
      </c>
      <c r="J269" s="25">
        <v>-30191.275320978741</v>
      </c>
      <c r="K269" s="23">
        <v>45976</v>
      </c>
      <c r="L269" s="23">
        <v>45976</v>
      </c>
      <c r="M269" s="2" t="s">
        <v>41</v>
      </c>
      <c r="N269" s="2" t="s">
        <v>65</v>
      </c>
      <c r="O269" s="2" t="s">
        <v>50</v>
      </c>
      <c r="P269" s="2" t="s">
        <v>167</v>
      </c>
      <c r="Q269" s="2" t="s">
        <v>423</v>
      </c>
    </row>
    <row r="270" spans="1:17" x14ac:dyDescent="0.35">
      <c r="A270" s="22">
        <v>45802</v>
      </c>
      <c r="B270" s="2">
        <v>2104.70359052712</v>
      </c>
      <c r="C270" s="2">
        <v>818451.68724216998</v>
      </c>
      <c r="D270" s="2" t="s">
        <v>172</v>
      </c>
      <c r="E270" s="2">
        <v>54200.655309396498</v>
      </c>
      <c r="F270" s="2" t="s">
        <v>173</v>
      </c>
      <c r="G270" s="2" t="s">
        <v>174</v>
      </c>
      <c r="H270" s="2" t="s">
        <v>39</v>
      </c>
      <c r="I270" s="2" t="s">
        <v>40</v>
      </c>
      <c r="J270" s="25">
        <v>-27719.37770374701</v>
      </c>
      <c r="K270" s="23">
        <v>45927</v>
      </c>
      <c r="L270" s="23">
        <v>45928</v>
      </c>
      <c r="M270" s="2" t="s">
        <v>41</v>
      </c>
      <c r="N270" s="2" t="s">
        <v>65</v>
      </c>
      <c r="O270" s="2" t="s">
        <v>75</v>
      </c>
      <c r="P270" s="2" t="s">
        <v>175</v>
      </c>
      <c r="Q270" s="2" t="s">
        <v>424</v>
      </c>
    </row>
    <row r="271" spans="1:17" x14ac:dyDescent="0.35">
      <c r="A271" s="22">
        <v>45741</v>
      </c>
      <c r="B271" s="2">
        <v>2108.8311688311701</v>
      </c>
      <c r="C271" s="2">
        <v>821536.964094728</v>
      </c>
      <c r="D271" s="2" t="s">
        <v>177</v>
      </c>
      <c r="E271" s="2">
        <v>54151.796027502001</v>
      </c>
      <c r="F271" s="2" t="s">
        <v>178</v>
      </c>
      <c r="G271" s="2" t="s">
        <v>179</v>
      </c>
      <c r="H271" s="2" t="s">
        <v>39</v>
      </c>
      <c r="I271" s="2" t="s">
        <v>40</v>
      </c>
      <c r="J271" s="25">
        <v>-33667.416858227763</v>
      </c>
      <c r="K271" s="23">
        <v>45881</v>
      </c>
      <c r="L271" s="23">
        <v>45883</v>
      </c>
      <c r="M271" s="2" t="s">
        <v>41</v>
      </c>
      <c r="N271" s="2" t="s">
        <v>65</v>
      </c>
      <c r="O271" s="2" t="s">
        <v>55</v>
      </c>
      <c r="P271" s="2" t="s">
        <v>175</v>
      </c>
      <c r="Q271" s="2" t="s">
        <v>425</v>
      </c>
    </row>
    <row r="272" spans="1:17" x14ac:dyDescent="0.35">
      <c r="A272" s="22">
        <v>45863</v>
      </c>
      <c r="B272" s="2">
        <v>2112.9587471352202</v>
      </c>
      <c r="C272" s="2">
        <v>824622.240947288</v>
      </c>
      <c r="D272" s="2" t="s">
        <v>181</v>
      </c>
      <c r="E272" s="2">
        <v>54102.936745607403</v>
      </c>
      <c r="F272" s="2" t="s">
        <v>182</v>
      </c>
      <c r="G272" s="2" t="s">
        <v>183</v>
      </c>
      <c r="H272" s="2" t="s">
        <v>39</v>
      </c>
      <c r="I272" s="2" t="s">
        <v>40</v>
      </c>
      <c r="J272" s="25">
        <v>-33650.326583624257</v>
      </c>
      <c r="K272" s="23">
        <v>45985</v>
      </c>
      <c r="L272" s="23">
        <v>45988</v>
      </c>
      <c r="M272" s="2" t="s">
        <v>41</v>
      </c>
      <c r="N272" s="2" t="s">
        <v>49</v>
      </c>
      <c r="O272" s="2" t="s">
        <v>55</v>
      </c>
      <c r="P272" s="2" t="s">
        <v>184</v>
      </c>
      <c r="Q272" s="2" t="s">
        <v>426</v>
      </c>
    </row>
    <row r="273" spans="1:17" x14ac:dyDescent="0.35">
      <c r="A273" s="22">
        <v>45894</v>
      </c>
      <c r="B273" s="2">
        <v>2117.0863254392698</v>
      </c>
      <c r="C273" s="2">
        <v>827707.51779984601</v>
      </c>
      <c r="D273" s="2" t="s">
        <v>186</v>
      </c>
      <c r="E273" s="2">
        <v>54054.077463712798</v>
      </c>
      <c r="F273" s="2" t="s">
        <v>187</v>
      </c>
      <c r="G273" s="2" t="s">
        <v>188</v>
      </c>
      <c r="H273" s="2" t="s">
        <v>39</v>
      </c>
      <c r="I273" s="2" t="s">
        <v>40</v>
      </c>
      <c r="J273" s="25">
        <v>-41897.97486439762</v>
      </c>
      <c r="K273" s="23">
        <v>45994</v>
      </c>
      <c r="L273" s="23">
        <v>45995</v>
      </c>
      <c r="M273" s="2" t="s">
        <v>41</v>
      </c>
      <c r="N273" s="2" t="s">
        <v>49</v>
      </c>
      <c r="O273" s="2" t="s">
        <v>66</v>
      </c>
      <c r="P273" s="2" t="s">
        <v>184</v>
      </c>
      <c r="Q273" s="2" t="s">
        <v>427</v>
      </c>
    </row>
    <row r="274" spans="1:17" x14ac:dyDescent="0.35">
      <c r="A274" s="22">
        <v>45863</v>
      </c>
      <c r="B274" s="2">
        <v>2121.2139037433199</v>
      </c>
      <c r="C274" s="2">
        <v>830792.79465240601</v>
      </c>
      <c r="D274" s="2" t="s">
        <v>36</v>
      </c>
      <c r="E274" s="2">
        <v>54005.2181818182</v>
      </c>
      <c r="F274" s="2" t="s">
        <v>37</v>
      </c>
      <c r="G274" s="2" t="s">
        <v>38</v>
      </c>
      <c r="H274" s="2" t="s">
        <v>39</v>
      </c>
      <c r="I274" s="2" t="s">
        <v>40</v>
      </c>
      <c r="J274" s="25">
        <v>-35132.012208516288</v>
      </c>
      <c r="K274" s="23">
        <v>45970</v>
      </c>
      <c r="L274" s="23">
        <v>45972</v>
      </c>
      <c r="M274" s="2" t="s">
        <v>41</v>
      </c>
      <c r="N274" s="2" t="s">
        <v>65</v>
      </c>
      <c r="O274" s="2" t="s">
        <v>75</v>
      </c>
      <c r="P274" s="2" t="s">
        <v>44</v>
      </c>
      <c r="Q274" s="2" t="s">
        <v>428</v>
      </c>
    </row>
    <row r="275" spans="1:17" x14ac:dyDescent="0.35">
      <c r="A275" s="22">
        <v>45955</v>
      </c>
      <c r="B275" s="2">
        <v>2125.3414820473699</v>
      </c>
      <c r="C275" s="2">
        <v>833878.07150496601</v>
      </c>
      <c r="D275" s="2" t="s">
        <v>46</v>
      </c>
      <c r="E275" s="2">
        <v>53956.358899923704</v>
      </c>
      <c r="F275" s="2" t="s">
        <v>47</v>
      </c>
      <c r="G275" s="2" t="s">
        <v>48</v>
      </c>
      <c r="H275" s="2" t="s">
        <v>39</v>
      </c>
      <c r="I275" s="2" t="s">
        <v>40</v>
      </c>
      <c r="J275" s="25">
        <v>-37882.483046738758</v>
      </c>
      <c r="K275" s="23">
        <v>45696</v>
      </c>
      <c r="L275" s="23">
        <v>45696</v>
      </c>
      <c r="M275" s="2" t="s">
        <v>41</v>
      </c>
      <c r="N275" s="2" t="s">
        <v>49</v>
      </c>
      <c r="O275" s="2" t="s">
        <v>75</v>
      </c>
      <c r="P275" s="2" t="s">
        <v>44</v>
      </c>
      <c r="Q275" s="2" t="s">
        <v>429</v>
      </c>
    </row>
    <row r="276" spans="1:17" x14ac:dyDescent="0.35">
      <c r="A276" s="22">
        <v>45863</v>
      </c>
      <c r="B276" s="2">
        <v>2129.46906035142</v>
      </c>
      <c r="C276" s="2">
        <v>836963.34835752402</v>
      </c>
      <c r="D276" s="2" t="s">
        <v>52</v>
      </c>
      <c r="E276" s="2">
        <v>53907.499618029098</v>
      </c>
      <c r="F276" s="2" t="s">
        <v>53</v>
      </c>
      <c r="G276" s="2" t="s">
        <v>54</v>
      </c>
      <c r="H276" s="2" t="s">
        <v>39</v>
      </c>
      <c r="I276" s="2" t="s">
        <v>40</v>
      </c>
      <c r="J276" s="25">
        <v>-31804.680481249699</v>
      </c>
      <c r="K276" s="23">
        <v>45897</v>
      </c>
      <c r="L276" s="23">
        <v>45900</v>
      </c>
      <c r="M276" s="2" t="s">
        <v>41</v>
      </c>
      <c r="N276" s="2" t="s">
        <v>49</v>
      </c>
      <c r="O276" s="2" t="s">
        <v>75</v>
      </c>
      <c r="P276" s="2" t="s">
        <v>44</v>
      </c>
      <c r="Q276" s="2" t="s">
        <v>430</v>
      </c>
    </row>
    <row r="277" spans="1:17" x14ac:dyDescent="0.35">
      <c r="A277" s="22">
        <v>45682</v>
      </c>
      <c r="B277" s="2">
        <v>2133.5966386554701</v>
      </c>
      <c r="C277" s="2">
        <v>840048.62521008297</v>
      </c>
      <c r="D277" s="2" t="s">
        <v>57</v>
      </c>
      <c r="E277" s="2">
        <v>53858.6403361345</v>
      </c>
      <c r="F277" s="2" t="s">
        <v>58</v>
      </c>
      <c r="G277" s="2" t="s">
        <v>59</v>
      </c>
      <c r="H277" s="2" t="s">
        <v>39</v>
      </c>
      <c r="I277" s="2" t="s">
        <v>40</v>
      </c>
      <c r="J277" s="25">
        <v>-41378.991954319848</v>
      </c>
      <c r="K277" s="23">
        <v>45850</v>
      </c>
      <c r="L277" s="23">
        <v>45852</v>
      </c>
      <c r="M277" s="2" t="s">
        <v>41</v>
      </c>
      <c r="N277" s="2" t="s">
        <v>49</v>
      </c>
      <c r="O277" s="2" t="s">
        <v>66</v>
      </c>
      <c r="P277" s="2" t="s">
        <v>60</v>
      </c>
      <c r="Q277" s="2" t="s">
        <v>431</v>
      </c>
    </row>
    <row r="278" spans="1:17" x14ac:dyDescent="0.35">
      <c r="A278" s="22">
        <v>45713</v>
      </c>
      <c r="B278" s="2">
        <v>2137.7242169595102</v>
      </c>
      <c r="C278" s="2">
        <v>843133.90206264297</v>
      </c>
      <c r="D278" s="2" t="s">
        <v>62</v>
      </c>
      <c r="E278" s="2">
        <v>53809.781054239902</v>
      </c>
      <c r="F278" s="2" t="s">
        <v>63</v>
      </c>
      <c r="G278" s="2" t="s">
        <v>64</v>
      </c>
      <c r="H278" s="2" t="s">
        <v>39</v>
      </c>
      <c r="I278" s="2" t="s">
        <v>40</v>
      </c>
      <c r="J278" s="25">
        <v>-45380.386846609646</v>
      </c>
      <c r="K278" s="23">
        <v>45830</v>
      </c>
      <c r="L278" s="23">
        <v>45830</v>
      </c>
      <c r="M278" s="2" t="s">
        <v>41</v>
      </c>
      <c r="N278" s="2" t="s">
        <v>65</v>
      </c>
      <c r="O278" s="2" t="s">
        <v>55</v>
      </c>
      <c r="P278" s="2" t="s">
        <v>60</v>
      </c>
      <c r="Q278" s="2" t="s">
        <v>432</v>
      </c>
    </row>
    <row r="279" spans="1:17" x14ac:dyDescent="0.35">
      <c r="A279" s="22">
        <v>45955</v>
      </c>
      <c r="B279" s="2">
        <v>2141.8517952635598</v>
      </c>
      <c r="C279" s="2">
        <v>846219.17891520297</v>
      </c>
      <c r="D279" s="2" t="s">
        <v>68</v>
      </c>
      <c r="E279" s="2">
        <v>53760.921772345297</v>
      </c>
      <c r="F279" s="2" t="s">
        <v>69</v>
      </c>
      <c r="G279" s="2" t="s">
        <v>70</v>
      </c>
      <c r="H279" s="2" t="s">
        <v>39</v>
      </c>
      <c r="I279" s="2" t="s">
        <v>40</v>
      </c>
      <c r="J279" s="25">
        <v>-43996.831276398501</v>
      </c>
      <c r="K279" s="23">
        <v>45673</v>
      </c>
      <c r="L279" s="23">
        <v>45675</v>
      </c>
      <c r="M279" s="2" t="s">
        <v>41</v>
      </c>
      <c r="N279" s="2" t="s">
        <v>42</v>
      </c>
      <c r="O279" s="2" t="s">
        <v>50</v>
      </c>
      <c r="P279" s="2" t="s">
        <v>60</v>
      </c>
      <c r="Q279" s="2" t="s">
        <v>433</v>
      </c>
    </row>
    <row r="280" spans="1:17" x14ac:dyDescent="0.35">
      <c r="A280" s="22">
        <v>45925</v>
      </c>
      <c r="B280" s="2">
        <v>2145.9793735676099</v>
      </c>
      <c r="C280" s="2">
        <v>849304.45576776098</v>
      </c>
      <c r="D280" s="2" t="s">
        <v>72</v>
      </c>
      <c r="E280" s="2">
        <v>53712.0624904508</v>
      </c>
      <c r="F280" s="2" t="s">
        <v>73</v>
      </c>
      <c r="G280" s="2" t="s">
        <v>74</v>
      </c>
      <c r="H280" s="2" t="s">
        <v>39</v>
      </c>
      <c r="I280" s="2" t="s">
        <v>40</v>
      </c>
      <c r="J280" s="25">
        <v>-34154.172741972878</v>
      </c>
      <c r="K280" s="23">
        <v>45832</v>
      </c>
      <c r="L280" s="23">
        <v>45834</v>
      </c>
      <c r="M280" s="2" t="s">
        <v>41</v>
      </c>
      <c r="N280" s="2" t="s">
        <v>65</v>
      </c>
      <c r="O280" s="2" t="s">
        <v>43</v>
      </c>
      <c r="P280" s="2" t="s">
        <v>76</v>
      </c>
      <c r="Q280" s="2" t="s">
        <v>434</v>
      </c>
    </row>
    <row r="281" spans="1:17" x14ac:dyDescent="0.35">
      <c r="A281" s="22">
        <v>45863</v>
      </c>
      <c r="B281" s="2">
        <v>2150.1069518716599</v>
      </c>
      <c r="C281" s="2">
        <v>852389.73262032098</v>
      </c>
      <c r="D281" s="2" t="s">
        <v>78</v>
      </c>
      <c r="E281" s="2">
        <v>53663.203208556202</v>
      </c>
      <c r="F281" s="2" t="s">
        <v>79</v>
      </c>
      <c r="G281" s="2" t="s">
        <v>80</v>
      </c>
      <c r="H281" s="2" t="s">
        <v>39</v>
      </c>
      <c r="I281" s="2" t="s">
        <v>40</v>
      </c>
      <c r="J281" s="25">
        <v>-35844.726623868577</v>
      </c>
      <c r="K281" s="23">
        <v>45974</v>
      </c>
      <c r="L281" s="23">
        <v>45974</v>
      </c>
      <c r="M281" s="2" t="s">
        <v>41</v>
      </c>
      <c r="N281" s="2" t="s">
        <v>42</v>
      </c>
      <c r="O281" s="2" t="s">
        <v>75</v>
      </c>
      <c r="P281" s="2" t="s">
        <v>76</v>
      </c>
      <c r="Q281" s="2" t="s">
        <v>435</v>
      </c>
    </row>
    <row r="282" spans="1:17" x14ac:dyDescent="0.35">
      <c r="A282" s="22">
        <v>45894</v>
      </c>
      <c r="B282" s="2">
        <v>2154.23453017571</v>
      </c>
      <c r="C282" s="2">
        <v>855475.009472879</v>
      </c>
      <c r="D282" s="2" t="s">
        <v>82</v>
      </c>
      <c r="E282" s="2">
        <v>53614.343926661597</v>
      </c>
      <c r="F282" s="2" t="s">
        <v>83</v>
      </c>
      <c r="G282" s="2" t="s">
        <v>84</v>
      </c>
      <c r="H282" s="2" t="s">
        <v>39</v>
      </c>
      <c r="I282" s="2" t="s">
        <v>40</v>
      </c>
      <c r="J282" s="25">
        <v>-44093.279448195128</v>
      </c>
      <c r="K282" s="23">
        <v>45995</v>
      </c>
      <c r="L282" s="23">
        <v>45998</v>
      </c>
      <c r="M282" s="2" t="s">
        <v>41</v>
      </c>
      <c r="N282" s="2" t="s">
        <v>65</v>
      </c>
      <c r="O282" s="2" t="s">
        <v>66</v>
      </c>
      <c r="P282" s="2" t="s">
        <v>85</v>
      </c>
      <c r="Q282" s="2" t="s">
        <v>436</v>
      </c>
    </row>
    <row r="283" spans="1:17" x14ac:dyDescent="0.35">
      <c r="A283" s="22">
        <v>45955</v>
      </c>
      <c r="B283" s="2">
        <v>2158.3621084797601</v>
      </c>
      <c r="C283" s="2">
        <v>858560.286325439</v>
      </c>
      <c r="D283" s="2" t="s">
        <v>87</v>
      </c>
      <c r="E283" s="2">
        <v>53565.484644766999</v>
      </c>
      <c r="F283" s="2" t="s">
        <v>88</v>
      </c>
      <c r="G283" s="2" t="s">
        <v>89</v>
      </c>
      <c r="H283" s="2" t="s">
        <v>39</v>
      </c>
      <c r="I283" s="2" t="s">
        <v>40</v>
      </c>
      <c r="J283" s="25">
        <v>-39746.473577152858</v>
      </c>
      <c r="K283" s="23">
        <v>45718</v>
      </c>
      <c r="L283" s="23">
        <v>45719</v>
      </c>
      <c r="M283" s="2" t="s">
        <v>41</v>
      </c>
      <c r="N283" s="2" t="s">
        <v>65</v>
      </c>
      <c r="O283" s="2" t="s">
        <v>43</v>
      </c>
      <c r="P283" s="2" t="s">
        <v>85</v>
      </c>
      <c r="Q283" s="2" t="s">
        <v>437</v>
      </c>
    </row>
    <row r="284" spans="1:17" x14ac:dyDescent="0.35">
      <c r="A284" s="22">
        <v>45925</v>
      </c>
      <c r="B284" s="2">
        <v>2162.4896867838102</v>
      </c>
      <c r="C284" s="2">
        <v>861645.56317799899</v>
      </c>
      <c r="D284" s="2" t="s">
        <v>91</v>
      </c>
      <c r="E284" s="2">
        <v>53516.625362872503</v>
      </c>
      <c r="F284" s="2" t="s">
        <v>92</v>
      </c>
      <c r="G284" s="2" t="s">
        <v>93</v>
      </c>
      <c r="H284" s="2" t="s">
        <v>39</v>
      </c>
      <c r="I284" s="2" t="s">
        <v>40</v>
      </c>
      <c r="J284" s="25">
        <v>-44444.36625158001</v>
      </c>
      <c r="K284" s="23">
        <v>45694</v>
      </c>
      <c r="L284" s="23">
        <v>45694</v>
      </c>
      <c r="M284" s="2" t="s">
        <v>41</v>
      </c>
      <c r="N284" s="2" t="s">
        <v>65</v>
      </c>
      <c r="O284" s="2" t="s">
        <v>43</v>
      </c>
      <c r="P284" s="2" t="s">
        <v>94</v>
      </c>
      <c r="Q284" s="2" t="s">
        <v>438</v>
      </c>
    </row>
    <row r="285" spans="1:17" x14ac:dyDescent="0.35">
      <c r="A285" s="22">
        <v>45986</v>
      </c>
      <c r="B285" s="2">
        <v>2166.6172650878598</v>
      </c>
      <c r="C285" s="2">
        <v>864730.84003055701</v>
      </c>
      <c r="D285" s="2" t="s">
        <v>96</v>
      </c>
      <c r="E285" s="2">
        <v>53467.766080977897</v>
      </c>
      <c r="F285" s="2" t="s">
        <v>97</v>
      </c>
      <c r="G285" s="2" t="s">
        <v>98</v>
      </c>
      <c r="H285" s="2" t="s">
        <v>39</v>
      </c>
      <c r="I285" s="2" t="s">
        <v>40</v>
      </c>
      <c r="J285" s="25">
        <v>-42882.050435416102</v>
      </c>
      <c r="K285" s="23">
        <v>45905</v>
      </c>
      <c r="L285" s="23">
        <v>45905</v>
      </c>
      <c r="M285" s="2" t="s">
        <v>41</v>
      </c>
      <c r="N285" s="2" t="s">
        <v>65</v>
      </c>
      <c r="O285" s="2" t="s">
        <v>43</v>
      </c>
      <c r="P285" s="2" t="s">
        <v>94</v>
      </c>
      <c r="Q285" s="2" t="s">
        <v>439</v>
      </c>
    </row>
    <row r="286" spans="1:17" x14ac:dyDescent="0.35">
      <c r="A286" s="22">
        <v>45894</v>
      </c>
      <c r="B286" s="2">
        <v>2170.7448433919099</v>
      </c>
      <c r="C286" s="2">
        <v>867816.11688311701</v>
      </c>
      <c r="D286" s="2" t="s">
        <v>100</v>
      </c>
      <c r="E286" s="2">
        <v>53418.906799083299</v>
      </c>
      <c r="F286" s="2" t="s">
        <v>47</v>
      </c>
      <c r="G286" s="2" t="s">
        <v>101</v>
      </c>
      <c r="H286" s="2" t="s">
        <v>39</v>
      </c>
      <c r="I286" s="2" t="s">
        <v>40</v>
      </c>
      <c r="J286" s="25">
        <v>-38254.863567234308</v>
      </c>
      <c r="K286" s="23">
        <v>45665</v>
      </c>
      <c r="L286" s="23">
        <v>45666</v>
      </c>
      <c r="M286" s="2" t="s">
        <v>41</v>
      </c>
      <c r="N286" s="2" t="s">
        <v>65</v>
      </c>
      <c r="O286" s="2" t="s">
        <v>75</v>
      </c>
      <c r="P286" s="2" t="s">
        <v>102</v>
      </c>
      <c r="Q286" s="2" t="s">
        <v>440</v>
      </c>
    </row>
    <row r="287" spans="1:17" x14ac:dyDescent="0.35">
      <c r="A287" s="22">
        <v>45986</v>
      </c>
      <c r="B287" s="2">
        <v>2174.8724216959499</v>
      </c>
      <c r="C287" s="2">
        <v>870901.39373567502</v>
      </c>
      <c r="D287" s="2" t="s">
        <v>104</v>
      </c>
      <c r="E287" s="2">
        <v>53370.047517188701</v>
      </c>
      <c r="F287" s="2" t="s">
        <v>105</v>
      </c>
      <c r="G287" s="2" t="s">
        <v>106</v>
      </c>
      <c r="H287" s="2" t="s">
        <v>39</v>
      </c>
      <c r="I287" s="2" t="s">
        <v>40</v>
      </c>
      <c r="J287" s="25">
        <v>-42547.142165582678</v>
      </c>
      <c r="K287" s="23">
        <v>45817</v>
      </c>
      <c r="L287" s="23">
        <v>45818</v>
      </c>
      <c r="M287" s="2" t="s">
        <v>41</v>
      </c>
      <c r="N287" s="2" t="s">
        <v>49</v>
      </c>
      <c r="O287" s="2" t="s">
        <v>75</v>
      </c>
      <c r="P287" s="2" t="s">
        <v>102</v>
      </c>
      <c r="Q287" s="2" t="s">
        <v>441</v>
      </c>
    </row>
    <row r="288" spans="1:17" x14ac:dyDescent="0.35">
      <c r="A288" s="22">
        <v>45955</v>
      </c>
      <c r="B288" s="2">
        <v>2179</v>
      </c>
      <c r="C288" s="2">
        <v>873986.67058823502</v>
      </c>
      <c r="D288" s="2" t="s">
        <v>108</v>
      </c>
      <c r="E288" s="2">
        <v>53321.188235294198</v>
      </c>
      <c r="F288" s="2" t="s">
        <v>109</v>
      </c>
      <c r="G288" s="2" t="s">
        <v>110</v>
      </c>
      <c r="H288" s="2" t="s">
        <v>39</v>
      </c>
      <c r="I288" s="2" t="s">
        <v>40</v>
      </c>
      <c r="J288" s="25">
        <v>-52134.687791310971</v>
      </c>
      <c r="K288" s="23">
        <v>45926</v>
      </c>
      <c r="L288" s="23">
        <v>45926</v>
      </c>
      <c r="M288" s="2" t="s">
        <v>41</v>
      </c>
      <c r="N288" s="2" t="s">
        <v>65</v>
      </c>
      <c r="O288" s="2" t="s">
        <v>43</v>
      </c>
      <c r="P288" s="2" t="s">
        <v>111</v>
      </c>
      <c r="Q288" s="2" t="s">
        <v>442</v>
      </c>
    </row>
    <row r="289" spans="1:17" x14ac:dyDescent="0.35">
      <c r="A289" s="22">
        <v>46016</v>
      </c>
      <c r="B289" s="2">
        <v>2183.1275783040501</v>
      </c>
      <c r="C289" s="2">
        <v>877071.94744079397</v>
      </c>
      <c r="D289" s="2" t="s">
        <v>113</v>
      </c>
      <c r="E289" s="2">
        <v>53272.328953399599</v>
      </c>
      <c r="F289" s="2" t="s">
        <v>114</v>
      </c>
      <c r="G289" s="2" t="s">
        <v>115</v>
      </c>
      <c r="H289" s="2" t="s">
        <v>39</v>
      </c>
      <c r="I289" s="2" t="s">
        <v>40</v>
      </c>
      <c r="J289" s="25">
        <v>-45264.868639445667</v>
      </c>
      <c r="K289" s="23">
        <v>45743</v>
      </c>
      <c r="L289" s="23">
        <v>45746</v>
      </c>
      <c r="M289" s="2" t="s">
        <v>41</v>
      </c>
      <c r="N289" s="2" t="s">
        <v>42</v>
      </c>
      <c r="O289" s="2" t="s">
        <v>55</v>
      </c>
      <c r="P289" s="2" t="s">
        <v>111</v>
      </c>
      <c r="Q289" s="2" t="s">
        <v>443</v>
      </c>
    </row>
    <row r="290" spans="1:17" x14ac:dyDescent="0.35">
      <c r="A290" s="22">
        <v>45894</v>
      </c>
      <c r="B290" s="2">
        <v>2187.2551566081002</v>
      </c>
      <c r="C290" s="2">
        <v>880157.22429335397</v>
      </c>
      <c r="D290" s="2" t="s">
        <v>117</v>
      </c>
      <c r="E290" s="2">
        <v>53223.469671505001</v>
      </c>
      <c r="F290" s="2" t="s">
        <v>118</v>
      </c>
      <c r="G290" s="2" t="s">
        <v>119</v>
      </c>
      <c r="H290" s="2" t="s">
        <v>39</v>
      </c>
      <c r="I290" s="2" t="s">
        <v>40</v>
      </c>
      <c r="J290" s="25">
        <v>-49402.847392814823</v>
      </c>
      <c r="K290" s="23">
        <v>45748</v>
      </c>
      <c r="L290" s="23">
        <v>45750</v>
      </c>
      <c r="M290" s="2" t="s">
        <v>41</v>
      </c>
      <c r="N290" s="2" t="s">
        <v>65</v>
      </c>
      <c r="O290" s="2" t="s">
        <v>66</v>
      </c>
      <c r="P290" s="2" t="s">
        <v>120</v>
      </c>
      <c r="Q290" s="2" t="s">
        <v>444</v>
      </c>
    </row>
    <row r="291" spans="1:17" x14ac:dyDescent="0.35">
      <c r="A291" s="22">
        <v>45986</v>
      </c>
      <c r="B291" s="2">
        <v>2191.3827349121502</v>
      </c>
      <c r="C291" s="2">
        <v>883242.50114591199</v>
      </c>
      <c r="D291" s="2" t="s">
        <v>122</v>
      </c>
      <c r="E291" s="2">
        <v>53174.610389610403</v>
      </c>
      <c r="F291" s="2" t="s">
        <v>122</v>
      </c>
      <c r="G291" s="2" t="s">
        <v>123</v>
      </c>
      <c r="H291" s="2" t="s">
        <v>39</v>
      </c>
      <c r="I291" s="2" t="s">
        <v>40</v>
      </c>
      <c r="J291" s="25">
        <v>-53890.928132011097</v>
      </c>
      <c r="K291" s="23">
        <v>45715</v>
      </c>
      <c r="L291" s="23">
        <v>45715</v>
      </c>
      <c r="M291" s="2" t="s">
        <v>41</v>
      </c>
      <c r="N291" s="2" t="s">
        <v>65</v>
      </c>
      <c r="O291" s="2" t="s">
        <v>66</v>
      </c>
      <c r="P291" s="2" t="s">
        <v>120</v>
      </c>
      <c r="Q291" s="2" t="s">
        <v>445</v>
      </c>
    </row>
    <row r="292" spans="1:17" x14ac:dyDescent="0.35">
      <c r="A292" s="22">
        <v>45802</v>
      </c>
      <c r="B292" s="2">
        <v>2195.5103132161998</v>
      </c>
      <c r="C292" s="2">
        <v>886327.77799847198</v>
      </c>
      <c r="D292" s="2" t="s">
        <v>125</v>
      </c>
      <c r="E292" s="2">
        <v>53125.7511077159</v>
      </c>
      <c r="F292" s="2" t="s">
        <v>126</v>
      </c>
      <c r="G292" s="2" t="s">
        <v>127</v>
      </c>
      <c r="H292" s="2" t="s">
        <v>39</v>
      </c>
      <c r="I292" s="2" t="s">
        <v>40</v>
      </c>
      <c r="J292" s="25">
        <v>-49087.907141400399</v>
      </c>
      <c r="K292" s="23">
        <v>45823</v>
      </c>
      <c r="L292" s="23">
        <v>45824</v>
      </c>
      <c r="M292" s="2" t="s">
        <v>41</v>
      </c>
      <c r="N292" s="2" t="s">
        <v>65</v>
      </c>
      <c r="O292" s="2" t="s">
        <v>43</v>
      </c>
      <c r="P292" s="2" t="s">
        <v>128</v>
      </c>
      <c r="Q292" s="2" t="s">
        <v>446</v>
      </c>
    </row>
    <row r="293" spans="1:17" x14ac:dyDescent="0.35">
      <c r="A293" s="22">
        <v>45682</v>
      </c>
      <c r="B293" s="2">
        <v>2199.6378915202499</v>
      </c>
      <c r="C293" s="2">
        <v>889413.05485103198</v>
      </c>
      <c r="D293" s="2" t="s">
        <v>130</v>
      </c>
      <c r="E293" s="2">
        <v>53076.891825821302</v>
      </c>
      <c r="F293" s="2" t="s">
        <v>131</v>
      </c>
      <c r="G293" s="2" t="s">
        <v>132</v>
      </c>
      <c r="H293" s="2" t="s">
        <v>39</v>
      </c>
      <c r="I293" s="2" t="s">
        <v>40</v>
      </c>
      <c r="J293" s="25">
        <v>-48896.21903787645</v>
      </c>
      <c r="K293" s="23">
        <v>45935</v>
      </c>
      <c r="L293" s="23">
        <v>45937</v>
      </c>
      <c r="M293" s="2" t="s">
        <v>41</v>
      </c>
      <c r="N293" s="2" t="s">
        <v>65</v>
      </c>
      <c r="O293" s="2" t="s">
        <v>43</v>
      </c>
      <c r="P293" s="2" t="s">
        <v>128</v>
      </c>
      <c r="Q293" s="2" t="s">
        <v>447</v>
      </c>
    </row>
    <row r="294" spans="1:17" x14ac:dyDescent="0.35">
      <c r="A294" s="22">
        <v>45833</v>
      </c>
      <c r="B294" s="2">
        <v>2203.7654698243</v>
      </c>
      <c r="C294" s="2">
        <v>892498.33170359</v>
      </c>
      <c r="D294" s="2" t="s">
        <v>134</v>
      </c>
      <c r="E294" s="2">
        <v>53028.032543926704</v>
      </c>
      <c r="F294" s="2" t="s">
        <v>58</v>
      </c>
      <c r="G294" s="2" t="s">
        <v>135</v>
      </c>
      <c r="H294" s="2" t="s">
        <v>39</v>
      </c>
      <c r="I294" s="2" t="s">
        <v>40</v>
      </c>
      <c r="J294" s="25">
        <v>-47789.150561304552</v>
      </c>
      <c r="K294" s="23">
        <v>45962</v>
      </c>
      <c r="L294" s="23">
        <v>45963</v>
      </c>
      <c r="M294" s="2" t="s">
        <v>41</v>
      </c>
      <c r="N294" s="2" t="s">
        <v>65</v>
      </c>
      <c r="O294" s="2" t="s">
        <v>55</v>
      </c>
      <c r="P294" s="2" t="s">
        <v>136</v>
      </c>
      <c r="Q294" s="2" t="s">
        <v>448</v>
      </c>
    </row>
    <row r="295" spans="1:17" x14ac:dyDescent="0.35">
      <c r="A295" s="22">
        <v>45713</v>
      </c>
      <c r="B295" s="2">
        <v>2207.8930481283501</v>
      </c>
      <c r="C295" s="2">
        <v>895583.60855614999</v>
      </c>
      <c r="D295" s="2" t="s">
        <v>138</v>
      </c>
      <c r="E295" s="2">
        <v>52979.173262032098</v>
      </c>
      <c r="F295" s="2" t="s">
        <v>139</v>
      </c>
      <c r="G295" s="2" t="s">
        <v>140</v>
      </c>
      <c r="H295" s="2" t="s">
        <v>39</v>
      </c>
      <c r="I295" s="2" t="s">
        <v>40</v>
      </c>
      <c r="J295" s="25">
        <v>-44240.387986190908</v>
      </c>
      <c r="K295" s="23">
        <v>45873</v>
      </c>
      <c r="L295" s="23">
        <v>45876</v>
      </c>
      <c r="M295" s="2" t="s">
        <v>41</v>
      </c>
      <c r="N295" s="2" t="s">
        <v>49</v>
      </c>
      <c r="O295" s="2" t="s">
        <v>43</v>
      </c>
      <c r="P295" s="2" t="s">
        <v>136</v>
      </c>
      <c r="Q295" s="2" t="s">
        <v>449</v>
      </c>
    </row>
    <row r="296" spans="1:17" x14ac:dyDescent="0.35">
      <c r="A296" s="22">
        <v>46016</v>
      </c>
      <c r="B296" s="2">
        <v>2212.0206264323901</v>
      </c>
      <c r="C296" s="2">
        <v>898668.88540870801</v>
      </c>
      <c r="D296" s="2" t="s">
        <v>142</v>
      </c>
      <c r="E296" s="2">
        <v>52930.313980137602</v>
      </c>
      <c r="F296" s="2" t="s">
        <v>143</v>
      </c>
      <c r="G296" s="2" t="s">
        <v>144</v>
      </c>
      <c r="H296" s="2" t="s">
        <v>39</v>
      </c>
      <c r="I296" s="2" t="s">
        <v>40</v>
      </c>
      <c r="J296" s="25">
        <v>-51861.362376917481</v>
      </c>
      <c r="K296" s="23">
        <v>45983</v>
      </c>
      <c r="L296" s="23">
        <v>45986</v>
      </c>
      <c r="M296" s="2" t="s">
        <v>41</v>
      </c>
      <c r="N296" s="2" t="s">
        <v>49</v>
      </c>
      <c r="O296" s="2" t="s">
        <v>66</v>
      </c>
      <c r="P296" s="2" t="s">
        <v>145</v>
      </c>
      <c r="Q296" s="2" t="s">
        <v>450</v>
      </c>
    </row>
    <row r="297" spans="1:17" x14ac:dyDescent="0.35">
      <c r="A297" s="22">
        <v>45682</v>
      </c>
      <c r="B297" s="2">
        <v>2216.1482047364402</v>
      </c>
      <c r="C297" s="2">
        <v>901754.16226126801</v>
      </c>
      <c r="D297" s="2" t="s">
        <v>147</v>
      </c>
      <c r="E297" s="2">
        <v>52881.454698242997</v>
      </c>
      <c r="F297" s="2" t="s">
        <v>148</v>
      </c>
      <c r="G297" s="2" t="s">
        <v>149</v>
      </c>
      <c r="H297" s="2" t="s">
        <v>39</v>
      </c>
      <c r="I297" s="2" t="s">
        <v>40</v>
      </c>
      <c r="J297" s="25">
        <v>-52349.064573569573</v>
      </c>
      <c r="K297" s="23">
        <v>45707</v>
      </c>
      <c r="L297" s="23">
        <v>45707</v>
      </c>
      <c r="M297" s="2" t="s">
        <v>41</v>
      </c>
      <c r="N297" s="2" t="s">
        <v>65</v>
      </c>
      <c r="O297" s="2" t="s">
        <v>50</v>
      </c>
      <c r="P297" s="2" t="s">
        <v>145</v>
      </c>
      <c r="Q297" s="2" t="s">
        <v>451</v>
      </c>
    </row>
    <row r="298" spans="1:17" x14ac:dyDescent="0.35">
      <c r="A298" s="22">
        <v>45713</v>
      </c>
      <c r="B298" s="2">
        <v>2220.2757830404898</v>
      </c>
      <c r="C298" s="2">
        <v>904839.439113828</v>
      </c>
      <c r="D298" s="2" t="s">
        <v>151</v>
      </c>
      <c r="E298" s="2">
        <v>52832.595416348398</v>
      </c>
      <c r="F298" s="2" t="s">
        <v>152</v>
      </c>
      <c r="G298" s="2" t="s">
        <v>153</v>
      </c>
      <c r="H298" s="2" t="s">
        <v>39</v>
      </c>
      <c r="I298" s="2" t="s">
        <v>40</v>
      </c>
      <c r="J298" s="25">
        <v>-43476.784782914132</v>
      </c>
      <c r="K298" s="23">
        <v>45949</v>
      </c>
      <c r="L298" s="23">
        <v>45949</v>
      </c>
      <c r="M298" s="2" t="s">
        <v>41</v>
      </c>
      <c r="N298" s="2" t="s">
        <v>49</v>
      </c>
      <c r="O298" s="2" t="s">
        <v>55</v>
      </c>
      <c r="P298" s="2" t="s">
        <v>46</v>
      </c>
      <c r="Q298" s="2" t="s">
        <v>452</v>
      </c>
    </row>
    <row r="299" spans="1:17" x14ac:dyDescent="0.35">
      <c r="A299" s="22">
        <v>45925</v>
      </c>
      <c r="B299" s="2">
        <v>2224.4033613445399</v>
      </c>
      <c r="C299" s="2">
        <v>907924.71596638602</v>
      </c>
      <c r="D299" s="2" t="s">
        <v>155</v>
      </c>
      <c r="E299" s="2">
        <v>52783.7361344538</v>
      </c>
      <c r="F299" s="2" t="s">
        <v>109</v>
      </c>
      <c r="G299" s="2" t="s">
        <v>156</v>
      </c>
      <c r="H299" s="2" t="s">
        <v>39</v>
      </c>
      <c r="I299" s="2" t="s">
        <v>40</v>
      </c>
      <c r="J299" s="25">
        <v>-56883.74407045362</v>
      </c>
      <c r="K299" s="23">
        <v>45755</v>
      </c>
      <c r="L299" s="23">
        <v>45756</v>
      </c>
      <c r="M299" s="2" t="s">
        <v>41</v>
      </c>
      <c r="N299" s="2" t="s">
        <v>65</v>
      </c>
      <c r="O299" s="2" t="s">
        <v>43</v>
      </c>
      <c r="P299" s="2" t="s">
        <v>46</v>
      </c>
      <c r="Q299" s="2" t="s">
        <v>453</v>
      </c>
    </row>
    <row r="300" spans="1:17" x14ac:dyDescent="0.35">
      <c r="A300" s="22">
        <v>45713</v>
      </c>
      <c r="B300" s="2">
        <v>2228.53093964859</v>
      </c>
      <c r="C300" s="2">
        <v>911009.99281894497</v>
      </c>
      <c r="D300" s="2" t="s">
        <v>158</v>
      </c>
      <c r="E300" s="2">
        <v>52734.876852559297</v>
      </c>
      <c r="F300" s="2" t="s">
        <v>159</v>
      </c>
      <c r="G300" s="2" t="s">
        <v>160</v>
      </c>
      <c r="H300" s="2" t="s">
        <v>39</v>
      </c>
      <c r="I300" s="2" t="s">
        <v>40</v>
      </c>
      <c r="J300" s="25">
        <v>-60243.835683042809</v>
      </c>
      <c r="K300" s="23">
        <v>45796</v>
      </c>
      <c r="L300" s="23">
        <v>45796</v>
      </c>
      <c r="M300" s="2" t="s">
        <v>41</v>
      </c>
      <c r="N300" s="2" t="s">
        <v>65</v>
      </c>
      <c r="O300" s="2" t="s">
        <v>66</v>
      </c>
      <c r="P300" s="2" t="s">
        <v>161</v>
      </c>
      <c r="Q300" s="2" t="s">
        <v>454</v>
      </c>
    </row>
    <row r="301" spans="1:17" x14ac:dyDescent="0.35">
      <c r="A301" s="22">
        <v>45772</v>
      </c>
      <c r="B301" s="2">
        <v>2232.6585179526401</v>
      </c>
      <c r="C301" s="2">
        <v>914095.26967150497</v>
      </c>
      <c r="D301" s="2" t="s">
        <v>161</v>
      </c>
      <c r="E301" s="2">
        <v>52686.017570664699</v>
      </c>
      <c r="F301" s="2" t="s">
        <v>163</v>
      </c>
      <c r="G301" s="2" t="s">
        <v>164</v>
      </c>
      <c r="H301" s="2" t="s">
        <v>39</v>
      </c>
      <c r="I301" s="2" t="s">
        <v>40</v>
      </c>
      <c r="J301" s="25">
        <v>-56518.262076431718</v>
      </c>
      <c r="K301" s="23">
        <v>45940</v>
      </c>
      <c r="L301" s="23">
        <v>45940</v>
      </c>
      <c r="M301" s="2" t="s">
        <v>41</v>
      </c>
      <c r="N301" s="2" t="s">
        <v>65</v>
      </c>
      <c r="O301" s="2" t="s">
        <v>43</v>
      </c>
      <c r="P301" s="2" t="s">
        <v>161</v>
      </c>
      <c r="Q301" s="2" t="s">
        <v>455</v>
      </c>
    </row>
    <row r="302" spans="1:17" x14ac:dyDescent="0.35">
      <c r="A302" s="22">
        <v>45802</v>
      </c>
      <c r="B302" s="2">
        <v>2236.7860962566901</v>
      </c>
      <c r="C302" s="2">
        <v>917180.54652406299</v>
      </c>
      <c r="D302" s="2" t="s">
        <v>120</v>
      </c>
      <c r="E302" s="2">
        <v>52637.158288770101</v>
      </c>
      <c r="F302" s="2" t="s">
        <v>148</v>
      </c>
      <c r="G302" s="2" t="s">
        <v>166</v>
      </c>
      <c r="H302" s="2" t="s">
        <v>39</v>
      </c>
      <c r="I302" s="2" t="s">
        <v>40</v>
      </c>
      <c r="J302" s="25">
        <v>-44881.325411876052</v>
      </c>
      <c r="K302" s="23">
        <v>45894</v>
      </c>
      <c r="L302" s="23">
        <v>45894</v>
      </c>
      <c r="M302" s="2" t="s">
        <v>41</v>
      </c>
      <c r="N302" s="2" t="s">
        <v>49</v>
      </c>
      <c r="O302" s="2" t="s">
        <v>55</v>
      </c>
      <c r="P302" s="2" t="s">
        <v>167</v>
      </c>
      <c r="Q302" s="2" t="s">
        <v>456</v>
      </c>
    </row>
    <row r="303" spans="1:17" x14ac:dyDescent="0.35">
      <c r="A303" s="22">
        <v>45772</v>
      </c>
      <c r="B303" s="2">
        <v>2240.9136745607402</v>
      </c>
      <c r="C303" s="2">
        <v>920265.82337662298</v>
      </c>
      <c r="D303" s="2" t="s">
        <v>169</v>
      </c>
      <c r="E303" s="2">
        <v>52588.299006875503</v>
      </c>
      <c r="F303" s="2" t="s">
        <v>167</v>
      </c>
      <c r="G303" s="2" t="s">
        <v>170</v>
      </c>
      <c r="H303" s="2" t="s">
        <v>39</v>
      </c>
      <c r="I303" s="2" t="s">
        <v>40</v>
      </c>
      <c r="J303" s="25">
        <v>-62949.340967982273</v>
      </c>
      <c r="K303" s="23">
        <v>45845</v>
      </c>
      <c r="L303" s="23">
        <v>45848</v>
      </c>
      <c r="M303" s="2" t="s">
        <v>41</v>
      </c>
      <c r="N303" s="2" t="s">
        <v>49</v>
      </c>
      <c r="O303" s="2" t="s">
        <v>55</v>
      </c>
      <c r="P303" s="2" t="s">
        <v>167</v>
      </c>
      <c r="Q303" s="2" t="s">
        <v>457</v>
      </c>
    </row>
    <row r="304" spans="1:17" x14ac:dyDescent="0.35">
      <c r="A304" s="22">
        <v>45772</v>
      </c>
      <c r="B304" s="2">
        <v>2245.0412528647898</v>
      </c>
      <c r="C304" s="2">
        <v>923351.10022918298</v>
      </c>
      <c r="D304" s="2" t="s">
        <v>172</v>
      </c>
      <c r="E304" s="2">
        <v>52539.439724980999</v>
      </c>
      <c r="F304" s="2" t="s">
        <v>173</v>
      </c>
      <c r="G304" s="2" t="s">
        <v>174</v>
      </c>
      <c r="H304" s="2" t="s">
        <v>39</v>
      </c>
      <c r="I304" s="2" t="s">
        <v>40</v>
      </c>
      <c r="J304" s="25">
        <v>-53685.509887599721</v>
      </c>
      <c r="K304" s="23">
        <v>45921</v>
      </c>
      <c r="L304" s="23">
        <v>45923</v>
      </c>
      <c r="M304" s="2" t="s">
        <v>41</v>
      </c>
      <c r="N304" s="2" t="s">
        <v>49</v>
      </c>
      <c r="O304" s="2" t="s">
        <v>50</v>
      </c>
      <c r="P304" s="2" t="s">
        <v>175</v>
      </c>
      <c r="Q304" s="2" t="s">
        <v>458</v>
      </c>
    </row>
    <row r="305" spans="1:17" x14ac:dyDescent="0.35">
      <c r="A305" s="22">
        <v>45802</v>
      </c>
      <c r="B305" s="2">
        <v>2249.1688311688299</v>
      </c>
      <c r="C305" s="2">
        <v>926436.377081741</v>
      </c>
      <c r="D305" s="2" t="s">
        <v>177</v>
      </c>
      <c r="E305" s="2">
        <v>52490.580443086401</v>
      </c>
      <c r="F305" s="2" t="s">
        <v>178</v>
      </c>
      <c r="G305" s="2" t="s">
        <v>179</v>
      </c>
      <c r="H305" s="2" t="s">
        <v>39</v>
      </c>
      <c r="I305" s="2" t="s">
        <v>40</v>
      </c>
      <c r="J305" s="25">
        <v>-52236.948071204453</v>
      </c>
      <c r="K305" s="23">
        <v>45951</v>
      </c>
      <c r="L305" s="23">
        <v>45951</v>
      </c>
      <c r="M305" s="2" t="s">
        <v>41</v>
      </c>
      <c r="N305" s="2" t="s">
        <v>65</v>
      </c>
      <c r="O305" s="2" t="s">
        <v>43</v>
      </c>
      <c r="P305" s="2" t="s">
        <v>175</v>
      </c>
      <c r="Q305" s="2" t="s">
        <v>459</v>
      </c>
    </row>
    <row r="306" spans="1:17" x14ac:dyDescent="0.35">
      <c r="A306" s="22">
        <v>46016</v>
      </c>
      <c r="B306" s="2">
        <v>2253.29640947288</v>
      </c>
      <c r="C306" s="2">
        <v>929521.65393430099</v>
      </c>
      <c r="D306" s="2" t="s">
        <v>181</v>
      </c>
      <c r="E306" s="2">
        <v>52441.721161191803</v>
      </c>
      <c r="F306" s="2" t="s">
        <v>182</v>
      </c>
      <c r="G306" s="2" t="s">
        <v>183</v>
      </c>
      <c r="H306" s="2" t="s">
        <v>39</v>
      </c>
      <c r="I306" s="2" t="s">
        <v>40</v>
      </c>
      <c r="J306" s="25">
        <v>-54787.693240878543</v>
      </c>
      <c r="K306" s="23">
        <v>45995</v>
      </c>
      <c r="L306" s="23">
        <v>45997</v>
      </c>
      <c r="M306" s="2" t="s">
        <v>41</v>
      </c>
      <c r="N306" s="2" t="s">
        <v>42</v>
      </c>
      <c r="O306" s="2" t="s">
        <v>66</v>
      </c>
      <c r="P306" s="2" t="s">
        <v>184</v>
      </c>
      <c r="Q306" s="2" t="s">
        <v>460</v>
      </c>
    </row>
    <row r="307" spans="1:17" x14ac:dyDescent="0.35">
      <c r="A307" s="22">
        <v>45713</v>
      </c>
      <c r="B307" s="2">
        <v>2257.4239877769301</v>
      </c>
      <c r="C307" s="2">
        <v>932606.93078685901</v>
      </c>
      <c r="D307" s="2" t="s">
        <v>186</v>
      </c>
      <c r="E307" s="2">
        <v>52392.861879297197</v>
      </c>
      <c r="F307" s="2" t="s">
        <v>187</v>
      </c>
      <c r="G307" s="2" t="s">
        <v>188</v>
      </c>
      <c r="H307" s="2" t="s">
        <v>39</v>
      </c>
      <c r="I307" s="2" t="s">
        <v>40</v>
      </c>
      <c r="J307" s="25">
        <v>-50696.67073744021</v>
      </c>
      <c r="K307" s="23">
        <v>45857</v>
      </c>
      <c r="L307" s="23">
        <v>45857</v>
      </c>
      <c r="M307" s="2" t="s">
        <v>41</v>
      </c>
      <c r="N307" s="2" t="s">
        <v>49</v>
      </c>
      <c r="O307" s="2" t="s">
        <v>66</v>
      </c>
      <c r="P307" s="2" t="s">
        <v>184</v>
      </c>
      <c r="Q307" s="2" t="s">
        <v>461</v>
      </c>
    </row>
    <row r="308" spans="1:17" x14ac:dyDescent="0.35">
      <c r="A308" s="22">
        <v>45894</v>
      </c>
      <c r="B308" s="2">
        <v>2261.5515660809801</v>
      </c>
      <c r="C308" s="2">
        <v>935692.20763941901</v>
      </c>
      <c r="D308" s="2" t="s">
        <v>36</v>
      </c>
      <c r="E308" s="2">
        <v>52344.002597402599</v>
      </c>
      <c r="F308" s="2" t="s">
        <v>37</v>
      </c>
      <c r="G308" s="2" t="s">
        <v>38</v>
      </c>
      <c r="H308" s="2" t="s">
        <v>39</v>
      </c>
      <c r="I308" s="2" t="s">
        <v>40</v>
      </c>
      <c r="J308" s="25">
        <v>-45459.914443980058</v>
      </c>
      <c r="K308" s="23">
        <v>45758</v>
      </c>
      <c r="L308" s="23">
        <v>45759</v>
      </c>
      <c r="M308" s="2" t="s">
        <v>41</v>
      </c>
      <c r="N308" s="2" t="s">
        <v>42</v>
      </c>
      <c r="O308" s="2" t="s">
        <v>43</v>
      </c>
      <c r="P308" s="2" t="s">
        <v>44</v>
      </c>
      <c r="Q308" s="2" t="s">
        <v>462</v>
      </c>
    </row>
    <row r="309" spans="1:17" x14ac:dyDescent="0.35">
      <c r="A309" s="22">
        <v>45863</v>
      </c>
      <c r="B309" s="2">
        <v>2265.6791443850302</v>
      </c>
      <c r="C309" s="2">
        <v>938777.484491979</v>
      </c>
      <c r="D309" s="2" t="s">
        <v>46</v>
      </c>
      <c r="E309" s="2">
        <v>52295.143315508103</v>
      </c>
      <c r="F309" s="2" t="s">
        <v>47</v>
      </c>
      <c r="G309" s="2" t="s">
        <v>48</v>
      </c>
      <c r="H309" s="2" t="s">
        <v>39</v>
      </c>
      <c r="I309" s="2" t="s">
        <v>40</v>
      </c>
      <c r="J309" s="25">
        <v>-47325.204681869887</v>
      </c>
      <c r="K309" s="23">
        <v>45923</v>
      </c>
      <c r="L309" s="23">
        <v>45925</v>
      </c>
      <c r="M309" s="2" t="s">
        <v>41</v>
      </c>
      <c r="N309" s="2" t="s">
        <v>49</v>
      </c>
      <c r="O309" s="2" t="s">
        <v>43</v>
      </c>
      <c r="P309" s="2" t="s">
        <v>44</v>
      </c>
      <c r="Q309" s="2" t="s">
        <v>463</v>
      </c>
    </row>
    <row r="310" spans="1:17" x14ac:dyDescent="0.35">
      <c r="A310" s="22">
        <v>45955</v>
      </c>
      <c r="B310" s="2">
        <v>2269.8067226890798</v>
      </c>
      <c r="C310" s="2">
        <v>941862.76134453702</v>
      </c>
      <c r="D310" s="2" t="s">
        <v>52</v>
      </c>
      <c r="E310" s="2">
        <v>52246.284033613498</v>
      </c>
      <c r="F310" s="2" t="s">
        <v>53</v>
      </c>
      <c r="G310" s="2" t="s">
        <v>54</v>
      </c>
      <c r="H310" s="2" t="s">
        <v>39</v>
      </c>
      <c r="I310" s="2" t="s">
        <v>40</v>
      </c>
      <c r="J310" s="25">
        <v>-50483.468879686123</v>
      </c>
      <c r="K310" s="23">
        <v>45661</v>
      </c>
      <c r="L310" s="23">
        <v>45663</v>
      </c>
      <c r="M310" s="2" t="s">
        <v>41</v>
      </c>
      <c r="N310" s="2" t="s">
        <v>49</v>
      </c>
      <c r="O310" s="2" t="s">
        <v>66</v>
      </c>
      <c r="P310" s="2" t="s">
        <v>44</v>
      </c>
      <c r="Q310" s="2" t="s">
        <v>464</v>
      </c>
    </row>
    <row r="311" spans="1:17" x14ac:dyDescent="0.35">
      <c r="A311" s="22">
        <v>45833</v>
      </c>
      <c r="B311" s="2">
        <v>2273.9343009931299</v>
      </c>
      <c r="C311" s="2">
        <v>944948.03819709597</v>
      </c>
      <c r="D311" s="2" t="s">
        <v>57</v>
      </c>
      <c r="E311" s="2">
        <v>52197.4247517189</v>
      </c>
      <c r="F311" s="2" t="s">
        <v>58</v>
      </c>
      <c r="G311" s="2" t="s">
        <v>59</v>
      </c>
      <c r="H311" s="2" t="s">
        <v>39</v>
      </c>
      <c r="I311" s="2" t="s">
        <v>40</v>
      </c>
      <c r="J311" s="25">
        <v>-54564.791879796423</v>
      </c>
      <c r="K311" s="23">
        <v>45782</v>
      </c>
      <c r="L311" s="23">
        <v>45783</v>
      </c>
      <c r="M311" s="2" t="s">
        <v>41</v>
      </c>
      <c r="N311" s="2" t="s">
        <v>65</v>
      </c>
      <c r="O311" s="2" t="s">
        <v>43</v>
      </c>
      <c r="P311" s="2" t="s">
        <v>60</v>
      </c>
      <c r="Q311" s="2" t="s">
        <v>465</v>
      </c>
    </row>
    <row r="312" spans="1:17" x14ac:dyDescent="0.35">
      <c r="A312" s="22">
        <v>45955</v>
      </c>
      <c r="B312" s="2">
        <v>2278.06187929718</v>
      </c>
      <c r="C312" s="2">
        <v>948033.31504965597</v>
      </c>
      <c r="D312" s="2" t="s">
        <v>62</v>
      </c>
      <c r="E312" s="2">
        <v>52148.565469824302</v>
      </c>
      <c r="F312" s="2" t="s">
        <v>63</v>
      </c>
      <c r="G312" s="2" t="s">
        <v>64</v>
      </c>
      <c r="H312" s="2" t="s">
        <v>39</v>
      </c>
      <c r="I312" s="2" t="s">
        <v>40</v>
      </c>
      <c r="J312" s="25">
        <v>-66305.67690615324</v>
      </c>
      <c r="K312" s="23">
        <v>45692</v>
      </c>
      <c r="L312" s="23">
        <v>45692</v>
      </c>
      <c r="M312" s="2" t="s">
        <v>41</v>
      </c>
      <c r="N312" s="2" t="s">
        <v>42</v>
      </c>
      <c r="O312" s="2" t="s">
        <v>43</v>
      </c>
      <c r="P312" s="2" t="s">
        <v>60</v>
      </c>
      <c r="Q312" s="2" t="s">
        <v>466</v>
      </c>
    </row>
    <row r="313" spans="1:17" x14ac:dyDescent="0.35">
      <c r="A313" s="22">
        <v>45833</v>
      </c>
      <c r="B313" s="2">
        <v>2282.1894576012301</v>
      </c>
      <c r="C313" s="2">
        <v>951118.59190221503</v>
      </c>
      <c r="D313" s="2" t="s">
        <v>68</v>
      </c>
      <c r="E313" s="2">
        <v>52099.706187929798</v>
      </c>
      <c r="F313" s="2" t="s">
        <v>69</v>
      </c>
      <c r="G313" s="2" t="s">
        <v>70</v>
      </c>
      <c r="H313" s="2" t="s">
        <v>39</v>
      </c>
      <c r="I313" s="2" t="s">
        <v>40</v>
      </c>
      <c r="J313" s="25">
        <v>-68732.491002510142</v>
      </c>
      <c r="K313" s="23">
        <v>45829</v>
      </c>
      <c r="L313" s="23">
        <v>45829</v>
      </c>
      <c r="M313" s="2" t="s">
        <v>41</v>
      </c>
      <c r="N313" s="2" t="s">
        <v>65</v>
      </c>
      <c r="O313" s="2" t="s">
        <v>43</v>
      </c>
      <c r="P313" s="2" t="s">
        <v>60</v>
      </c>
      <c r="Q313" s="2" t="s">
        <v>467</v>
      </c>
    </row>
    <row r="314" spans="1:17" x14ac:dyDescent="0.35">
      <c r="A314" s="22">
        <v>45986</v>
      </c>
      <c r="B314" s="2">
        <v>2286.3170359052701</v>
      </c>
      <c r="C314" s="2">
        <v>954203.86875477398</v>
      </c>
      <c r="D314" s="2" t="s">
        <v>72</v>
      </c>
      <c r="E314" s="2">
        <v>52050.8469060352</v>
      </c>
      <c r="F314" s="2" t="s">
        <v>73</v>
      </c>
      <c r="G314" s="2" t="s">
        <v>74</v>
      </c>
      <c r="H314" s="2" t="s">
        <v>39</v>
      </c>
      <c r="I314" s="2" t="s">
        <v>40</v>
      </c>
      <c r="J314" s="25">
        <v>-54136.54097430328</v>
      </c>
      <c r="K314" s="23">
        <v>45998</v>
      </c>
      <c r="L314" s="23">
        <v>46001</v>
      </c>
      <c r="M314" s="2" t="s">
        <v>41</v>
      </c>
      <c r="N314" s="2" t="s">
        <v>42</v>
      </c>
      <c r="O314" s="2" t="s">
        <v>43</v>
      </c>
      <c r="P314" s="2" t="s">
        <v>76</v>
      </c>
      <c r="Q314" s="2" t="s">
        <v>468</v>
      </c>
    </row>
    <row r="315" spans="1:17" x14ac:dyDescent="0.35">
      <c r="A315" s="22">
        <v>45986</v>
      </c>
      <c r="B315" s="2">
        <v>2290.4446142093202</v>
      </c>
      <c r="C315" s="2">
        <v>957289.14560733398</v>
      </c>
      <c r="D315" s="2" t="s">
        <v>78</v>
      </c>
      <c r="E315" s="2">
        <v>52001.987624140602</v>
      </c>
      <c r="F315" s="2" t="s">
        <v>79</v>
      </c>
      <c r="G315" s="2" t="s">
        <v>80</v>
      </c>
      <c r="H315" s="2" t="s">
        <v>39</v>
      </c>
      <c r="I315" s="2" t="s">
        <v>40</v>
      </c>
      <c r="J315" s="25">
        <v>-50974.172122119562</v>
      </c>
      <c r="K315" s="23">
        <v>45912</v>
      </c>
      <c r="L315" s="23">
        <v>45912</v>
      </c>
      <c r="M315" s="2" t="s">
        <v>41</v>
      </c>
      <c r="N315" s="2" t="s">
        <v>65</v>
      </c>
      <c r="O315" s="2" t="s">
        <v>66</v>
      </c>
      <c r="P315" s="2" t="s">
        <v>76</v>
      </c>
      <c r="Q315" s="2" t="s">
        <v>469</v>
      </c>
    </row>
    <row r="316" spans="1:17" x14ac:dyDescent="0.35">
      <c r="A316" s="22">
        <v>45772</v>
      </c>
      <c r="B316" s="2">
        <v>2294.5721925133698</v>
      </c>
      <c r="C316" s="2">
        <v>960374.422459892</v>
      </c>
      <c r="D316" s="2" t="s">
        <v>82</v>
      </c>
      <c r="E316" s="2">
        <v>51953.128342245996</v>
      </c>
      <c r="F316" s="2" t="s">
        <v>83</v>
      </c>
      <c r="G316" s="2" t="s">
        <v>84</v>
      </c>
      <c r="H316" s="2" t="s">
        <v>39</v>
      </c>
      <c r="I316" s="2" t="s">
        <v>40</v>
      </c>
      <c r="J316" s="25">
        <v>-53960.802755035969</v>
      </c>
      <c r="K316" s="23">
        <v>45839</v>
      </c>
      <c r="L316" s="23">
        <v>45841</v>
      </c>
      <c r="M316" s="2" t="s">
        <v>41</v>
      </c>
      <c r="N316" s="2" t="s">
        <v>42</v>
      </c>
      <c r="O316" s="2" t="s">
        <v>43</v>
      </c>
      <c r="P316" s="2" t="s">
        <v>85</v>
      </c>
      <c r="Q316" s="2" t="s">
        <v>470</v>
      </c>
    </row>
    <row r="317" spans="1:17" x14ac:dyDescent="0.35">
      <c r="A317" s="22">
        <v>45925</v>
      </c>
      <c r="B317" s="2">
        <v>2298.6997708174199</v>
      </c>
      <c r="C317" s="2">
        <v>963459.69931245199</v>
      </c>
      <c r="D317" s="2" t="s">
        <v>87</v>
      </c>
      <c r="E317" s="2">
        <v>51904.2690603515</v>
      </c>
      <c r="F317" s="2" t="s">
        <v>88</v>
      </c>
      <c r="G317" s="2" t="s">
        <v>89</v>
      </c>
      <c r="H317" s="2" t="s">
        <v>39</v>
      </c>
      <c r="I317" s="2" t="s">
        <v>40</v>
      </c>
      <c r="J317" s="25">
        <v>-51199.990490760203</v>
      </c>
      <c r="K317" s="23">
        <v>45914</v>
      </c>
      <c r="L317" s="23">
        <v>45914</v>
      </c>
      <c r="M317" s="2" t="s">
        <v>41</v>
      </c>
      <c r="N317" s="2" t="s">
        <v>65</v>
      </c>
      <c r="O317" s="2" t="s">
        <v>55</v>
      </c>
      <c r="P317" s="2" t="s">
        <v>85</v>
      </c>
      <c r="Q317" s="2" t="s">
        <v>471</v>
      </c>
    </row>
    <row r="318" spans="1:17" x14ac:dyDescent="0.35">
      <c r="A318" s="22">
        <v>46016</v>
      </c>
      <c r="B318" s="2">
        <v>2302.82734912147</v>
      </c>
      <c r="C318" s="2">
        <v>966544.97616501199</v>
      </c>
      <c r="D318" s="2" t="s">
        <v>91</v>
      </c>
      <c r="E318" s="2">
        <v>51855.409778456902</v>
      </c>
      <c r="F318" s="2" t="s">
        <v>92</v>
      </c>
      <c r="G318" s="2" t="s">
        <v>93</v>
      </c>
      <c r="H318" s="2" t="s">
        <v>39</v>
      </c>
      <c r="I318" s="2" t="s">
        <v>40</v>
      </c>
      <c r="J318" s="25">
        <v>-56561.544663196808</v>
      </c>
      <c r="K318" s="23">
        <v>45781</v>
      </c>
      <c r="L318" s="23">
        <v>45782</v>
      </c>
      <c r="M318" s="2" t="s">
        <v>41</v>
      </c>
      <c r="N318" s="2" t="s">
        <v>65</v>
      </c>
      <c r="O318" s="2" t="s">
        <v>66</v>
      </c>
      <c r="P318" s="2" t="s">
        <v>94</v>
      </c>
      <c r="Q318" s="2" t="s">
        <v>472</v>
      </c>
    </row>
    <row r="319" spans="1:17" x14ac:dyDescent="0.35">
      <c r="A319" s="22">
        <v>45682</v>
      </c>
      <c r="B319" s="2">
        <v>2306.9549274255201</v>
      </c>
      <c r="C319" s="2">
        <v>969630.25301757001</v>
      </c>
      <c r="D319" s="2" t="s">
        <v>96</v>
      </c>
      <c r="E319" s="2">
        <v>51806.550496562297</v>
      </c>
      <c r="F319" s="2" t="s">
        <v>97</v>
      </c>
      <c r="G319" s="2" t="s">
        <v>98</v>
      </c>
      <c r="H319" s="2" t="s">
        <v>39</v>
      </c>
      <c r="I319" s="2" t="s">
        <v>40</v>
      </c>
      <c r="J319" s="25">
        <v>-54637.963349054116</v>
      </c>
      <c r="K319" s="23">
        <v>45864</v>
      </c>
      <c r="L319" s="23">
        <v>45867</v>
      </c>
      <c r="M319" s="2" t="s">
        <v>41</v>
      </c>
      <c r="N319" s="2" t="s">
        <v>65</v>
      </c>
      <c r="O319" s="2" t="s">
        <v>43</v>
      </c>
      <c r="P319" s="2" t="s">
        <v>94</v>
      </c>
      <c r="Q319" s="2" t="s">
        <v>473</v>
      </c>
    </row>
    <row r="320" spans="1:17" x14ac:dyDescent="0.35">
      <c r="A320" s="22">
        <v>45925</v>
      </c>
      <c r="B320" s="2">
        <v>2311.0825057295701</v>
      </c>
      <c r="C320" s="2">
        <v>972715.52987013001</v>
      </c>
      <c r="D320" s="2" t="s">
        <v>100</v>
      </c>
      <c r="E320" s="2">
        <v>51757.691214667699</v>
      </c>
      <c r="F320" s="2" t="s">
        <v>47</v>
      </c>
      <c r="G320" s="2" t="s">
        <v>101</v>
      </c>
      <c r="H320" s="2" t="s">
        <v>39</v>
      </c>
      <c r="I320" s="2" t="s">
        <v>40</v>
      </c>
      <c r="J320" s="25">
        <v>-74818.999243671627</v>
      </c>
      <c r="K320" s="23">
        <v>45885</v>
      </c>
      <c r="L320" s="23">
        <v>45888</v>
      </c>
      <c r="M320" s="2" t="s">
        <v>41</v>
      </c>
      <c r="N320" s="2" t="s">
        <v>49</v>
      </c>
      <c r="O320" s="2" t="s">
        <v>66</v>
      </c>
      <c r="P320" s="2" t="s">
        <v>102</v>
      </c>
      <c r="Q320" s="2" t="s">
        <v>474</v>
      </c>
    </row>
    <row r="321" spans="1:17" x14ac:dyDescent="0.35">
      <c r="A321" s="22">
        <v>45802</v>
      </c>
      <c r="B321" s="2">
        <v>2315.2100840336202</v>
      </c>
      <c r="C321" s="2">
        <v>975800.80672268802</v>
      </c>
      <c r="D321" s="2" t="s">
        <v>104</v>
      </c>
      <c r="E321" s="2">
        <v>51708.831932773202</v>
      </c>
      <c r="F321" s="2" t="s">
        <v>105</v>
      </c>
      <c r="G321" s="2" t="s">
        <v>106</v>
      </c>
      <c r="H321" s="2" t="s">
        <v>39</v>
      </c>
      <c r="I321" s="2" t="s">
        <v>40</v>
      </c>
      <c r="J321" s="25">
        <v>-67432.37773171156</v>
      </c>
      <c r="K321" s="23">
        <v>45858</v>
      </c>
      <c r="L321" s="23">
        <v>45860</v>
      </c>
      <c r="M321" s="2" t="s">
        <v>41</v>
      </c>
      <c r="N321" s="2" t="s">
        <v>49</v>
      </c>
      <c r="O321" s="2" t="s">
        <v>55</v>
      </c>
      <c r="P321" s="2" t="s">
        <v>102</v>
      </c>
      <c r="Q321" s="2" t="s">
        <v>475</v>
      </c>
    </row>
    <row r="322" spans="1:17" x14ac:dyDescent="0.35">
      <c r="A322" s="22">
        <v>45802</v>
      </c>
      <c r="B322" s="2">
        <v>2319.3376623376698</v>
      </c>
      <c r="C322" s="2">
        <v>978886.08357524697</v>
      </c>
      <c r="D322" s="2" t="s">
        <v>108</v>
      </c>
      <c r="E322" s="2">
        <v>51659.972650878597</v>
      </c>
      <c r="F322" s="2" t="s">
        <v>109</v>
      </c>
      <c r="G322" s="2" t="s">
        <v>110</v>
      </c>
      <c r="H322" s="2" t="s">
        <v>39</v>
      </c>
      <c r="I322" s="2" t="s">
        <v>40</v>
      </c>
      <c r="J322" s="25">
        <v>-52860.708725908851</v>
      </c>
      <c r="K322" s="23">
        <v>45796</v>
      </c>
      <c r="L322" s="23">
        <v>45797</v>
      </c>
      <c r="M322" s="2" t="s">
        <v>41</v>
      </c>
      <c r="N322" s="2" t="s">
        <v>65</v>
      </c>
      <c r="O322" s="2" t="s">
        <v>75</v>
      </c>
      <c r="P322" s="2" t="s">
        <v>111</v>
      </c>
      <c r="Q322" s="2" t="s">
        <v>476</v>
      </c>
    </row>
    <row r="323" spans="1:17" x14ac:dyDescent="0.35">
      <c r="A323" s="22">
        <v>45955</v>
      </c>
      <c r="B323" s="2">
        <v>2323.4652406417099</v>
      </c>
      <c r="C323" s="2">
        <v>981971.36042780697</v>
      </c>
      <c r="D323" s="2" t="s">
        <v>113</v>
      </c>
      <c r="E323" s="2">
        <v>51611.113368983999</v>
      </c>
      <c r="F323" s="2" t="s">
        <v>114</v>
      </c>
      <c r="G323" s="2" t="s">
        <v>115</v>
      </c>
      <c r="H323" s="2" t="s">
        <v>39</v>
      </c>
      <c r="I323" s="2" t="s">
        <v>40</v>
      </c>
      <c r="J323" s="25">
        <v>-75717.227398766438</v>
      </c>
      <c r="K323" s="23">
        <v>45697</v>
      </c>
      <c r="L323" s="23">
        <v>45698</v>
      </c>
      <c r="M323" s="2" t="s">
        <v>41</v>
      </c>
      <c r="N323" s="2" t="s">
        <v>49</v>
      </c>
      <c r="O323" s="2" t="s">
        <v>66</v>
      </c>
      <c r="P323" s="2" t="s">
        <v>111</v>
      </c>
      <c r="Q323" s="2" t="s">
        <v>477</v>
      </c>
    </row>
    <row r="324" spans="1:17" x14ac:dyDescent="0.35">
      <c r="A324" s="22">
        <v>45682</v>
      </c>
      <c r="B324" s="2">
        <v>2327.59281894576</v>
      </c>
      <c r="C324" s="2">
        <v>985056.63728036603</v>
      </c>
      <c r="D324" s="2" t="s">
        <v>117</v>
      </c>
      <c r="E324" s="2">
        <v>51562.254087089401</v>
      </c>
      <c r="F324" s="2" t="s">
        <v>118</v>
      </c>
      <c r="G324" s="2" t="s">
        <v>119</v>
      </c>
      <c r="H324" s="2" t="s">
        <v>39</v>
      </c>
      <c r="I324" s="2" t="s">
        <v>40</v>
      </c>
      <c r="J324" s="25">
        <v>-66044.798624460876</v>
      </c>
      <c r="K324" s="23">
        <v>45658</v>
      </c>
      <c r="L324" s="23">
        <v>45659</v>
      </c>
      <c r="M324" s="2" t="s">
        <v>41</v>
      </c>
      <c r="N324" s="2" t="s">
        <v>49</v>
      </c>
      <c r="O324" s="2" t="s">
        <v>75</v>
      </c>
      <c r="P324" s="2" t="s">
        <v>120</v>
      </c>
      <c r="Q324" s="2" t="s">
        <v>478</v>
      </c>
    </row>
    <row r="325" spans="1:17" x14ac:dyDescent="0.35">
      <c r="A325" s="22">
        <v>45863</v>
      </c>
      <c r="B325" s="2">
        <v>2331.72039724981</v>
      </c>
      <c r="C325" s="2">
        <v>988141.91413292498</v>
      </c>
      <c r="D325" s="2" t="s">
        <v>122</v>
      </c>
      <c r="E325" s="2">
        <v>51513.394805194897</v>
      </c>
      <c r="F325" s="2" t="s">
        <v>122</v>
      </c>
      <c r="G325" s="2" t="s">
        <v>123</v>
      </c>
      <c r="H325" s="2" t="s">
        <v>39</v>
      </c>
      <c r="I325" s="2" t="s">
        <v>40</v>
      </c>
      <c r="J325" s="25">
        <v>-65028.74872699273</v>
      </c>
      <c r="K325" s="23">
        <v>45917</v>
      </c>
      <c r="L325" s="23">
        <v>45920</v>
      </c>
      <c r="M325" s="2" t="s">
        <v>41</v>
      </c>
      <c r="N325" s="2" t="s">
        <v>65</v>
      </c>
      <c r="O325" s="2" t="s">
        <v>75</v>
      </c>
      <c r="P325" s="2" t="s">
        <v>120</v>
      </c>
      <c r="Q325" s="2" t="s">
        <v>479</v>
      </c>
    </row>
    <row r="326" spans="1:17" x14ac:dyDescent="0.35">
      <c r="A326" s="22">
        <v>45772</v>
      </c>
      <c r="B326" s="2">
        <v>2335.8479755538601</v>
      </c>
      <c r="C326" s="2">
        <v>991227.19098548498</v>
      </c>
      <c r="D326" s="2" t="s">
        <v>125</v>
      </c>
      <c r="E326" s="2">
        <v>51464.535523300299</v>
      </c>
      <c r="F326" s="2" t="s">
        <v>126</v>
      </c>
      <c r="G326" s="2" t="s">
        <v>127</v>
      </c>
      <c r="H326" s="2" t="s">
        <v>39</v>
      </c>
      <c r="I326" s="2" t="s">
        <v>40</v>
      </c>
      <c r="J326" s="25">
        <v>-73534.859832186281</v>
      </c>
      <c r="K326" s="23">
        <v>45724</v>
      </c>
      <c r="L326" s="23">
        <v>45727</v>
      </c>
      <c r="M326" s="2" t="s">
        <v>41</v>
      </c>
      <c r="N326" s="2" t="s">
        <v>65</v>
      </c>
      <c r="O326" s="2" t="s">
        <v>43</v>
      </c>
      <c r="P326" s="2" t="s">
        <v>128</v>
      </c>
      <c r="Q326" s="2" t="s">
        <v>480</v>
      </c>
    </row>
    <row r="327" spans="1:17" x14ac:dyDescent="0.35">
      <c r="A327" s="22">
        <v>45894</v>
      </c>
      <c r="B327" s="2">
        <v>2339.9755538579102</v>
      </c>
      <c r="C327" s="2">
        <v>994312.467838043</v>
      </c>
      <c r="D327" s="2" t="s">
        <v>130</v>
      </c>
      <c r="E327" s="2">
        <v>51415.676241405701</v>
      </c>
      <c r="F327" s="2" t="s">
        <v>131</v>
      </c>
      <c r="G327" s="2" t="s">
        <v>132</v>
      </c>
      <c r="H327" s="2" t="s">
        <v>39</v>
      </c>
      <c r="I327" s="2" t="s">
        <v>40</v>
      </c>
      <c r="J327" s="25">
        <v>-56261.834909973382</v>
      </c>
      <c r="K327" s="23">
        <v>45989</v>
      </c>
      <c r="L327" s="23">
        <v>45992</v>
      </c>
      <c r="M327" s="2" t="s">
        <v>41</v>
      </c>
      <c r="N327" s="2" t="s">
        <v>65</v>
      </c>
      <c r="O327" s="2" t="s">
        <v>66</v>
      </c>
      <c r="P327" s="2" t="s">
        <v>128</v>
      </c>
      <c r="Q327" s="2" t="s">
        <v>481</v>
      </c>
    </row>
    <row r="328" spans="1:17" x14ac:dyDescent="0.35">
      <c r="A328" s="22">
        <v>46016</v>
      </c>
      <c r="B328" s="2">
        <v>2344.1031321619598</v>
      </c>
      <c r="C328" s="2">
        <v>997397.74469060299</v>
      </c>
      <c r="D328" s="2" t="s">
        <v>134</v>
      </c>
      <c r="E328" s="2">
        <v>51366.816959511103</v>
      </c>
      <c r="F328" s="2" t="s">
        <v>58</v>
      </c>
      <c r="G328" s="2" t="s">
        <v>135</v>
      </c>
      <c r="H328" s="2" t="s">
        <v>39</v>
      </c>
      <c r="I328" s="2" t="s">
        <v>40</v>
      </c>
      <c r="J328" s="25">
        <v>-56314.206484927337</v>
      </c>
      <c r="K328" s="23">
        <v>45871</v>
      </c>
      <c r="L328" s="23">
        <v>45873</v>
      </c>
      <c r="M328" s="2" t="s">
        <v>41</v>
      </c>
      <c r="N328" s="2" t="s">
        <v>49</v>
      </c>
      <c r="O328" s="2" t="s">
        <v>43</v>
      </c>
      <c r="P328" s="2" t="s">
        <v>136</v>
      </c>
      <c r="Q328" s="2" t="s">
        <v>482</v>
      </c>
    </row>
    <row r="329" spans="1:17" x14ac:dyDescent="0.35">
      <c r="A329" s="22">
        <v>46016</v>
      </c>
      <c r="B329" s="2">
        <v>2348.2307104660099</v>
      </c>
      <c r="C329" s="2">
        <v>1000483.02154316</v>
      </c>
      <c r="D329" s="2" t="s">
        <v>138</v>
      </c>
      <c r="E329" s="2">
        <v>51317.9576776166</v>
      </c>
      <c r="F329" s="2" t="s">
        <v>139</v>
      </c>
      <c r="G329" s="2" t="s">
        <v>140</v>
      </c>
      <c r="H329" s="2" t="s">
        <v>39</v>
      </c>
      <c r="I329" s="2" t="s">
        <v>40</v>
      </c>
      <c r="J329" s="25">
        <v>-55233.563861250717</v>
      </c>
      <c r="K329" s="23">
        <v>46013</v>
      </c>
      <c r="L329" s="23">
        <v>46016</v>
      </c>
      <c r="M329" s="2" t="s">
        <v>41</v>
      </c>
      <c r="N329" s="2" t="s">
        <v>49</v>
      </c>
      <c r="O329" s="2" t="s">
        <v>43</v>
      </c>
      <c r="P329" s="2" t="s">
        <v>136</v>
      </c>
      <c r="Q329" s="2" t="s">
        <v>483</v>
      </c>
    </row>
    <row r="330" spans="1:17" x14ac:dyDescent="0.35">
      <c r="A330" s="22">
        <v>45925</v>
      </c>
      <c r="B330" s="2">
        <v>2352.35828877006</v>
      </c>
      <c r="C330" s="2">
        <v>1003568.29839572</v>
      </c>
      <c r="D330" s="2" t="s">
        <v>142</v>
      </c>
      <c r="E330" s="2">
        <v>51269.098395722001</v>
      </c>
      <c r="F330" s="2" t="s">
        <v>143</v>
      </c>
      <c r="G330" s="2" t="s">
        <v>144</v>
      </c>
      <c r="H330" s="2" t="s">
        <v>39</v>
      </c>
      <c r="I330" s="2" t="s">
        <v>40</v>
      </c>
      <c r="J330" s="25">
        <v>-82404.552818910772</v>
      </c>
      <c r="K330" s="23">
        <v>45779</v>
      </c>
      <c r="L330" s="23">
        <v>45780</v>
      </c>
      <c r="M330" s="2" t="s">
        <v>41</v>
      </c>
      <c r="N330" s="2" t="s">
        <v>49</v>
      </c>
      <c r="O330" s="2" t="s">
        <v>66</v>
      </c>
      <c r="P330" s="2" t="s">
        <v>145</v>
      </c>
      <c r="Q330" s="2" t="s">
        <v>484</v>
      </c>
    </row>
    <row r="331" spans="1:17" x14ac:dyDescent="0.35">
      <c r="A331" s="22">
        <v>45772</v>
      </c>
      <c r="B331" s="2">
        <v>2356.48586707411</v>
      </c>
      <c r="C331" s="2">
        <v>1006653.57524828</v>
      </c>
      <c r="D331" s="2" t="s">
        <v>147</v>
      </c>
      <c r="E331" s="2">
        <v>51220.239113827403</v>
      </c>
      <c r="F331" s="2" t="s">
        <v>148</v>
      </c>
      <c r="G331" s="2" t="s">
        <v>149</v>
      </c>
      <c r="H331" s="2" t="s">
        <v>39</v>
      </c>
      <c r="I331" s="2" t="s">
        <v>40</v>
      </c>
      <c r="J331" s="25">
        <v>-67744.397286874257</v>
      </c>
      <c r="K331" s="23">
        <v>45750</v>
      </c>
      <c r="L331" s="23">
        <v>45750</v>
      </c>
      <c r="M331" s="2" t="s">
        <v>41</v>
      </c>
      <c r="N331" s="2" t="s">
        <v>49</v>
      </c>
      <c r="O331" s="2" t="s">
        <v>55</v>
      </c>
      <c r="P331" s="2" t="s">
        <v>145</v>
      </c>
      <c r="Q331" s="2" t="s">
        <v>485</v>
      </c>
    </row>
    <row r="332" spans="1:17" x14ac:dyDescent="0.35">
      <c r="A332" s="22">
        <v>45925</v>
      </c>
      <c r="B332" s="2">
        <v>2360.6134453781501</v>
      </c>
      <c r="C332" s="2">
        <v>1009738.85210084</v>
      </c>
      <c r="D332" s="2" t="s">
        <v>151</v>
      </c>
      <c r="E332" s="2">
        <v>51171.379831932798</v>
      </c>
      <c r="F332" s="2" t="s">
        <v>152</v>
      </c>
      <c r="G332" s="2" t="s">
        <v>153</v>
      </c>
      <c r="H332" s="2" t="s">
        <v>39</v>
      </c>
      <c r="I332" s="2" t="s">
        <v>40</v>
      </c>
      <c r="J332" s="25">
        <v>-82482.604252177931</v>
      </c>
      <c r="K332" s="23">
        <v>45905</v>
      </c>
      <c r="L332" s="23">
        <v>45907</v>
      </c>
      <c r="M332" s="2" t="s">
        <v>41</v>
      </c>
      <c r="N332" s="2" t="s">
        <v>65</v>
      </c>
      <c r="O332" s="2" t="s">
        <v>75</v>
      </c>
      <c r="P332" s="2" t="s">
        <v>46</v>
      </c>
      <c r="Q332" s="2" t="s">
        <v>486</v>
      </c>
    </row>
    <row r="333" spans="1:17" x14ac:dyDescent="0.35">
      <c r="A333" s="22">
        <v>45894</v>
      </c>
      <c r="B333" s="2">
        <v>2364.7410236822002</v>
      </c>
      <c r="C333" s="2">
        <v>1012824.1289534</v>
      </c>
      <c r="D333" s="2" t="s">
        <v>155</v>
      </c>
      <c r="E333" s="2">
        <v>51122.5205500382</v>
      </c>
      <c r="F333" s="2" t="s">
        <v>109</v>
      </c>
      <c r="G333" s="2" t="s">
        <v>156</v>
      </c>
      <c r="H333" s="2" t="s">
        <v>39</v>
      </c>
      <c r="I333" s="2" t="s">
        <v>40</v>
      </c>
      <c r="J333" s="25">
        <v>-82354.05651285444</v>
      </c>
      <c r="K333" s="23">
        <v>45761</v>
      </c>
      <c r="L333" s="23">
        <v>45761</v>
      </c>
      <c r="M333" s="2" t="s">
        <v>41</v>
      </c>
      <c r="N333" s="2" t="s">
        <v>65</v>
      </c>
      <c r="O333" s="2" t="s">
        <v>43</v>
      </c>
      <c r="P333" s="2" t="s">
        <v>46</v>
      </c>
      <c r="Q333" s="2" t="s">
        <v>487</v>
      </c>
    </row>
    <row r="334" spans="1:17" x14ac:dyDescent="0.35">
      <c r="A334" s="22">
        <v>45955</v>
      </c>
      <c r="B334" s="2">
        <v>2368.8686019862498</v>
      </c>
      <c r="C334" s="2">
        <v>1015909.4058059599</v>
      </c>
      <c r="D334" s="2" t="s">
        <v>158</v>
      </c>
      <c r="E334" s="2">
        <v>51073.661268143704</v>
      </c>
      <c r="F334" s="2" t="s">
        <v>159</v>
      </c>
      <c r="G334" s="2" t="s">
        <v>160</v>
      </c>
      <c r="H334" s="2" t="s">
        <v>39</v>
      </c>
      <c r="I334" s="2" t="s">
        <v>40</v>
      </c>
      <c r="J334" s="25">
        <v>-70952.724278166264</v>
      </c>
      <c r="K334" s="23">
        <v>45791</v>
      </c>
      <c r="L334" s="23">
        <v>45794</v>
      </c>
      <c r="M334" s="2" t="s">
        <v>41</v>
      </c>
      <c r="N334" s="2" t="s">
        <v>65</v>
      </c>
      <c r="O334" s="2" t="s">
        <v>43</v>
      </c>
      <c r="P334" s="2" t="s">
        <v>161</v>
      </c>
      <c r="Q334" s="2" t="s">
        <v>488</v>
      </c>
    </row>
    <row r="335" spans="1:17" x14ac:dyDescent="0.35">
      <c r="A335" s="22">
        <v>45894</v>
      </c>
      <c r="B335" s="2">
        <v>2372.9961802902999</v>
      </c>
      <c r="C335" s="2">
        <v>1018994.6826585199</v>
      </c>
      <c r="D335" s="2" t="s">
        <v>161</v>
      </c>
      <c r="E335" s="2">
        <v>51024.801986249098</v>
      </c>
      <c r="F335" s="2" t="s">
        <v>163</v>
      </c>
      <c r="G335" s="2" t="s">
        <v>164</v>
      </c>
      <c r="H335" s="2" t="s">
        <v>39</v>
      </c>
      <c r="I335" s="2" t="s">
        <v>40</v>
      </c>
      <c r="J335" s="25">
        <v>-78314.096913703455</v>
      </c>
      <c r="K335" s="23">
        <v>45738</v>
      </c>
      <c r="L335" s="23">
        <v>45740</v>
      </c>
      <c r="M335" s="2" t="s">
        <v>41</v>
      </c>
      <c r="N335" s="2" t="s">
        <v>49</v>
      </c>
      <c r="O335" s="2" t="s">
        <v>50</v>
      </c>
      <c r="P335" s="2" t="s">
        <v>161</v>
      </c>
      <c r="Q335" s="2" t="s">
        <v>489</v>
      </c>
    </row>
    <row r="336" spans="1:17" x14ac:dyDescent="0.35">
      <c r="A336" s="22">
        <v>45772</v>
      </c>
      <c r="B336" s="2">
        <v>2377.12375859435</v>
      </c>
      <c r="C336" s="2">
        <v>1022079.95951107</v>
      </c>
      <c r="D336" s="2" t="s">
        <v>120</v>
      </c>
      <c r="E336" s="2">
        <v>50975.9427043545</v>
      </c>
      <c r="F336" s="2" t="s">
        <v>148</v>
      </c>
      <c r="G336" s="2" t="s">
        <v>166</v>
      </c>
      <c r="H336" s="2" t="s">
        <v>39</v>
      </c>
      <c r="I336" s="2" t="s">
        <v>40</v>
      </c>
      <c r="J336" s="25">
        <v>-64760.500508367768</v>
      </c>
      <c r="K336" s="23">
        <v>45811</v>
      </c>
      <c r="L336" s="23">
        <v>45814</v>
      </c>
      <c r="M336" s="2" t="s">
        <v>41</v>
      </c>
      <c r="N336" s="2" t="s">
        <v>49</v>
      </c>
      <c r="O336" s="2" t="s">
        <v>43</v>
      </c>
      <c r="P336" s="2" t="s">
        <v>167</v>
      </c>
      <c r="Q336" s="2" t="s">
        <v>490</v>
      </c>
    </row>
    <row r="337" spans="1:17" x14ac:dyDescent="0.35">
      <c r="A337" s="22">
        <v>45894</v>
      </c>
      <c r="B337" s="2">
        <v>2381.2513368984</v>
      </c>
      <c r="C337" s="2">
        <v>1025165.23636363</v>
      </c>
      <c r="D337" s="2" t="s">
        <v>169</v>
      </c>
      <c r="E337" s="2">
        <v>50927.083422459902</v>
      </c>
      <c r="F337" s="2" t="s">
        <v>167</v>
      </c>
      <c r="G337" s="2" t="s">
        <v>170</v>
      </c>
      <c r="H337" s="2" t="s">
        <v>39</v>
      </c>
      <c r="I337" s="2" t="s">
        <v>40</v>
      </c>
      <c r="J337" s="25">
        <v>-63765.573149787961</v>
      </c>
      <c r="K337" s="23">
        <v>45904</v>
      </c>
      <c r="L337" s="23">
        <v>45907</v>
      </c>
      <c r="M337" s="2" t="s">
        <v>41</v>
      </c>
      <c r="N337" s="2" t="s">
        <v>65</v>
      </c>
      <c r="O337" s="2" t="s">
        <v>75</v>
      </c>
      <c r="P337" s="2" t="s">
        <v>167</v>
      </c>
      <c r="Q337" s="2" t="s">
        <v>491</v>
      </c>
    </row>
    <row r="338" spans="1:17" x14ac:dyDescent="0.35">
      <c r="A338" s="22">
        <v>45986</v>
      </c>
      <c r="B338" s="2">
        <v>2385.3789152024501</v>
      </c>
      <c r="C338" s="2">
        <v>1028250.51321619</v>
      </c>
      <c r="D338" s="2" t="s">
        <v>172</v>
      </c>
      <c r="E338" s="2">
        <v>50878.224140565399</v>
      </c>
      <c r="F338" s="2" t="s">
        <v>173</v>
      </c>
      <c r="G338" s="2" t="s">
        <v>174</v>
      </c>
      <c r="H338" s="2" t="s">
        <v>39</v>
      </c>
      <c r="I338" s="2" t="s">
        <v>40</v>
      </c>
      <c r="J338" s="25">
        <v>-59596.965099366993</v>
      </c>
      <c r="K338" s="23">
        <v>45850</v>
      </c>
      <c r="L338" s="23">
        <v>45850</v>
      </c>
      <c r="M338" s="2" t="s">
        <v>41</v>
      </c>
      <c r="N338" s="2" t="s">
        <v>49</v>
      </c>
      <c r="O338" s="2" t="s">
        <v>66</v>
      </c>
      <c r="P338" s="2" t="s">
        <v>175</v>
      </c>
      <c r="Q338" s="2" t="s">
        <v>492</v>
      </c>
    </row>
    <row r="339" spans="1:17" x14ac:dyDescent="0.35">
      <c r="A339" s="22">
        <v>45955</v>
      </c>
      <c r="B339" s="2">
        <v>2389.5064935065002</v>
      </c>
      <c r="C339" s="2">
        <v>1031335.79006875</v>
      </c>
      <c r="D339" s="2" t="s">
        <v>177</v>
      </c>
      <c r="E339" s="2">
        <v>50829.3648586708</v>
      </c>
      <c r="F339" s="2" t="s">
        <v>178</v>
      </c>
      <c r="G339" s="2" t="s">
        <v>179</v>
      </c>
      <c r="H339" s="2" t="s">
        <v>39</v>
      </c>
      <c r="I339" s="2" t="s">
        <v>40</v>
      </c>
      <c r="J339" s="25">
        <v>-81290.663720458993</v>
      </c>
      <c r="K339" s="23">
        <v>45897</v>
      </c>
      <c r="L339" s="23">
        <v>45897</v>
      </c>
      <c r="M339" s="2" t="s">
        <v>41</v>
      </c>
      <c r="N339" s="2" t="s">
        <v>49</v>
      </c>
      <c r="O339" s="2" t="s">
        <v>75</v>
      </c>
      <c r="P339" s="2" t="s">
        <v>175</v>
      </c>
      <c r="Q339" s="2" t="s">
        <v>493</v>
      </c>
    </row>
    <row r="340" spans="1:17" x14ac:dyDescent="0.35">
      <c r="A340" s="22">
        <v>45955</v>
      </c>
      <c r="B340" s="2">
        <v>2393.6340718105498</v>
      </c>
      <c r="C340" s="2">
        <v>1034421.06692131</v>
      </c>
      <c r="D340" s="2" t="s">
        <v>181</v>
      </c>
      <c r="E340" s="2">
        <v>50780.505576776202</v>
      </c>
      <c r="F340" s="2" t="s">
        <v>182</v>
      </c>
      <c r="G340" s="2" t="s">
        <v>183</v>
      </c>
      <c r="H340" s="2" t="s">
        <v>39</v>
      </c>
      <c r="I340" s="2" t="s">
        <v>40</v>
      </c>
      <c r="J340" s="25">
        <v>-66952.689971772284</v>
      </c>
      <c r="K340" s="23">
        <v>45725</v>
      </c>
      <c r="L340" s="23">
        <v>45725</v>
      </c>
      <c r="M340" s="2" t="s">
        <v>41</v>
      </c>
      <c r="N340" s="2" t="s">
        <v>42</v>
      </c>
      <c r="O340" s="2" t="s">
        <v>43</v>
      </c>
      <c r="P340" s="2" t="s">
        <v>184</v>
      </c>
      <c r="Q340" s="2" t="s">
        <v>494</v>
      </c>
    </row>
    <row r="341" spans="1:17" x14ac:dyDescent="0.35">
      <c r="A341" s="22">
        <v>45894</v>
      </c>
      <c r="B341" s="2">
        <v>2397.7616501145899</v>
      </c>
      <c r="C341" s="2">
        <v>1037506.34377387</v>
      </c>
      <c r="D341" s="2" t="s">
        <v>186</v>
      </c>
      <c r="E341" s="2">
        <v>50731.646294881597</v>
      </c>
      <c r="F341" s="2" t="s">
        <v>187</v>
      </c>
      <c r="G341" s="2" t="s">
        <v>188</v>
      </c>
      <c r="H341" s="2" t="s">
        <v>39</v>
      </c>
      <c r="I341" s="2" t="s">
        <v>40</v>
      </c>
      <c r="J341" s="25">
        <v>-65225.943146977574</v>
      </c>
      <c r="K341" s="23">
        <v>45915</v>
      </c>
      <c r="L341" s="23">
        <v>45915</v>
      </c>
      <c r="M341" s="2" t="s">
        <v>41</v>
      </c>
      <c r="N341" s="2" t="s">
        <v>65</v>
      </c>
      <c r="O341" s="2" t="s">
        <v>50</v>
      </c>
      <c r="P341" s="2" t="s">
        <v>184</v>
      </c>
      <c r="Q341" s="2" t="s">
        <v>495</v>
      </c>
    </row>
    <row r="342" spans="1:17" x14ac:dyDescent="0.35">
      <c r="A342" s="22">
        <v>45802</v>
      </c>
      <c r="B342" s="2">
        <v>2401.88922841864</v>
      </c>
      <c r="C342" s="2">
        <v>1040591.62062643</v>
      </c>
      <c r="D342" s="2" t="s">
        <v>36</v>
      </c>
      <c r="E342" s="2">
        <v>50682.787012987101</v>
      </c>
      <c r="F342" s="2" t="s">
        <v>37</v>
      </c>
      <c r="G342" s="2" t="s">
        <v>38</v>
      </c>
      <c r="H342" s="2" t="s">
        <v>39</v>
      </c>
      <c r="I342" s="2" t="s">
        <v>40</v>
      </c>
      <c r="J342" s="25">
        <v>-73214.290637896163</v>
      </c>
      <c r="K342" s="23">
        <v>45816</v>
      </c>
      <c r="L342" s="23">
        <v>45817</v>
      </c>
      <c r="M342" s="2" t="s">
        <v>41</v>
      </c>
      <c r="N342" s="2" t="s">
        <v>42</v>
      </c>
      <c r="O342" s="2" t="s">
        <v>55</v>
      </c>
      <c r="P342" s="2" t="s">
        <v>44</v>
      </c>
      <c r="Q342" s="2" t="s">
        <v>496</v>
      </c>
    </row>
    <row r="343" spans="1:17" x14ac:dyDescent="0.35">
      <c r="A343" s="22">
        <v>45772</v>
      </c>
      <c r="B343" s="2">
        <v>2406.01680672269</v>
      </c>
      <c r="C343" s="2">
        <v>1043676.89747899</v>
      </c>
      <c r="D343" s="2" t="s">
        <v>46</v>
      </c>
      <c r="E343" s="2">
        <v>50633.927731092503</v>
      </c>
      <c r="F343" s="2" t="s">
        <v>47</v>
      </c>
      <c r="G343" s="2" t="s">
        <v>48</v>
      </c>
      <c r="H343" s="2" t="s">
        <v>39</v>
      </c>
      <c r="I343" s="2" t="s">
        <v>40</v>
      </c>
      <c r="J343" s="25">
        <v>-66539.160154234894</v>
      </c>
      <c r="K343" s="23">
        <v>45989</v>
      </c>
      <c r="L343" s="23">
        <v>45989</v>
      </c>
      <c r="M343" s="2" t="s">
        <v>41</v>
      </c>
      <c r="N343" s="2" t="s">
        <v>65</v>
      </c>
      <c r="O343" s="2" t="s">
        <v>55</v>
      </c>
      <c r="P343" s="2" t="s">
        <v>44</v>
      </c>
      <c r="Q343" s="2" t="s">
        <v>497</v>
      </c>
    </row>
    <row r="344" spans="1:17" x14ac:dyDescent="0.35">
      <c r="A344" s="22">
        <v>45682</v>
      </c>
      <c r="B344" s="2">
        <v>2410.1443850267401</v>
      </c>
      <c r="C344" s="2">
        <v>1046762.17433155</v>
      </c>
      <c r="D344" s="2" t="s">
        <v>52</v>
      </c>
      <c r="E344" s="2">
        <v>50585.068449197897</v>
      </c>
      <c r="F344" s="2" t="s">
        <v>53</v>
      </c>
      <c r="G344" s="2" t="s">
        <v>54</v>
      </c>
      <c r="H344" s="2" t="s">
        <v>39</v>
      </c>
      <c r="I344" s="2" t="s">
        <v>40</v>
      </c>
      <c r="J344" s="25">
        <v>-84184.32253514012</v>
      </c>
      <c r="K344" s="23">
        <v>45732</v>
      </c>
      <c r="L344" s="23">
        <v>45735</v>
      </c>
      <c r="M344" s="2" t="s">
        <v>41</v>
      </c>
      <c r="N344" s="2" t="s">
        <v>49</v>
      </c>
      <c r="O344" s="2" t="s">
        <v>55</v>
      </c>
      <c r="P344" s="2" t="s">
        <v>44</v>
      </c>
      <c r="Q344" s="2" t="s">
        <v>498</v>
      </c>
    </row>
    <row r="345" spans="1:17" x14ac:dyDescent="0.35">
      <c r="A345" s="22">
        <v>45772</v>
      </c>
      <c r="B345" s="2">
        <v>2414.2719633307902</v>
      </c>
      <c r="C345" s="2">
        <v>1049847.45118411</v>
      </c>
      <c r="D345" s="2" t="s">
        <v>57</v>
      </c>
      <c r="E345" s="2">
        <v>50536.209167303299</v>
      </c>
      <c r="F345" s="2" t="s">
        <v>58</v>
      </c>
      <c r="G345" s="2" t="s">
        <v>59</v>
      </c>
      <c r="H345" s="2" t="s">
        <v>39</v>
      </c>
      <c r="I345" s="2" t="s">
        <v>40</v>
      </c>
      <c r="J345" s="25">
        <v>-74929.994991964326</v>
      </c>
      <c r="K345" s="23">
        <v>46013</v>
      </c>
      <c r="L345" s="23">
        <v>46014</v>
      </c>
      <c r="M345" s="2" t="s">
        <v>41</v>
      </c>
      <c r="N345" s="2" t="s">
        <v>49</v>
      </c>
      <c r="O345" s="2" t="s">
        <v>75</v>
      </c>
      <c r="P345" s="2" t="s">
        <v>60</v>
      </c>
      <c r="Q345" s="2" t="s">
        <v>499</v>
      </c>
    </row>
    <row r="346" spans="1:17" x14ac:dyDescent="0.35">
      <c r="A346" s="22">
        <v>46016</v>
      </c>
      <c r="B346" s="2">
        <v>2418.3995416348398</v>
      </c>
      <c r="C346" s="2">
        <v>1052932.72803667</v>
      </c>
      <c r="D346" s="2" t="s">
        <v>62</v>
      </c>
      <c r="E346" s="2">
        <v>50487.349885408803</v>
      </c>
      <c r="F346" s="2" t="s">
        <v>63</v>
      </c>
      <c r="G346" s="2" t="s">
        <v>64</v>
      </c>
      <c r="H346" s="2" t="s">
        <v>39</v>
      </c>
      <c r="I346" s="2" t="s">
        <v>40</v>
      </c>
      <c r="J346" s="25">
        <v>-84502.544544835138</v>
      </c>
      <c r="K346" s="23">
        <v>46014</v>
      </c>
      <c r="L346" s="23">
        <v>46016</v>
      </c>
      <c r="M346" s="2" t="s">
        <v>41</v>
      </c>
      <c r="N346" s="2" t="s">
        <v>65</v>
      </c>
      <c r="O346" s="2" t="s">
        <v>66</v>
      </c>
      <c r="P346" s="2" t="s">
        <v>60</v>
      </c>
      <c r="Q346" s="2" t="s">
        <v>500</v>
      </c>
    </row>
    <row r="347" spans="1:17" x14ac:dyDescent="0.35">
      <c r="A347" s="22">
        <v>45986</v>
      </c>
      <c r="B347" s="2">
        <v>2422.5271199388899</v>
      </c>
      <c r="C347" s="2">
        <v>1056018.00488923</v>
      </c>
      <c r="D347" s="2" t="s">
        <v>68</v>
      </c>
      <c r="E347" s="2">
        <v>50438.490603514198</v>
      </c>
      <c r="F347" s="2" t="s">
        <v>69</v>
      </c>
      <c r="G347" s="2" t="s">
        <v>70</v>
      </c>
      <c r="H347" s="2" t="s">
        <v>39</v>
      </c>
      <c r="I347" s="2" t="s">
        <v>40</v>
      </c>
      <c r="J347" s="25">
        <v>-71564.987258066307</v>
      </c>
      <c r="K347" s="23">
        <v>45841</v>
      </c>
      <c r="L347" s="23">
        <v>45842</v>
      </c>
      <c r="M347" s="2" t="s">
        <v>41</v>
      </c>
      <c r="N347" s="2" t="s">
        <v>65</v>
      </c>
      <c r="O347" s="2" t="s">
        <v>50</v>
      </c>
      <c r="P347" s="2" t="s">
        <v>60</v>
      </c>
      <c r="Q347" s="2" t="s">
        <v>501</v>
      </c>
    </row>
    <row r="348" spans="1:17" x14ac:dyDescent="0.35">
      <c r="A348" s="22">
        <v>46016</v>
      </c>
      <c r="B348" s="2">
        <v>2426.65469824294</v>
      </c>
      <c r="C348" s="2">
        <v>1059103.28174178</v>
      </c>
      <c r="D348" s="2" t="s">
        <v>72</v>
      </c>
      <c r="E348" s="2">
        <v>50389.631321619599</v>
      </c>
      <c r="F348" s="2" t="s">
        <v>73</v>
      </c>
      <c r="G348" s="2" t="s">
        <v>74</v>
      </c>
      <c r="H348" s="2" t="s">
        <v>39</v>
      </c>
      <c r="I348" s="2" t="s">
        <v>40</v>
      </c>
      <c r="J348" s="25">
        <v>-76459.493143227082</v>
      </c>
      <c r="K348" s="23">
        <v>45879</v>
      </c>
      <c r="L348" s="23">
        <v>45882</v>
      </c>
      <c r="M348" s="2" t="s">
        <v>41</v>
      </c>
      <c r="N348" s="2" t="s">
        <v>65</v>
      </c>
      <c r="O348" s="2" t="s">
        <v>50</v>
      </c>
      <c r="P348" s="2" t="s">
        <v>76</v>
      </c>
      <c r="Q348" s="2" t="s">
        <v>502</v>
      </c>
    </row>
    <row r="349" spans="1:17" x14ac:dyDescent="0.35">
      <c r="A349" s="22">
        <v>45802</v>
      </c>
      <c r="B349" s="2">
        <v>2430.78227654699</v>
      </c>
      <c r="C349" s="2">
        <v>1062188.55859434</v>
      </c>
      <c r="D349" s="2" t="s">
        <v>78</v>
      </c>
      <c r="E349" s="2">
        <v>50340.772039725001</v>
      </c>
      <c r="F349" s="2" t="s">
        <v>79</v>
      </c>
      <c r="G349" s="2" t="s">
        <v>80</v>
      </c>
      <c r="H349" s="2" t="s">
        <v>39</v>
      </c>
      <c r="I349" s="2" t="s">
        <v>40</v>
      </c>
      <c r="J349" s="25">
        <v>-94179.289401052956</v>
      </c>
      <c r="K349" s="23">
        <v>45861</v>
      </c>
      <c r="L349" s="23">
        <v>45862</v>
      </c>
      <c r="M349" s="2" t="s">
        <v>41</v>
      </c>
      <c r="N349" s="2" t="s">
        <v>42</v>
      </c>
      <c r="O349" s="2" t="s">
        <v>50</v>
      </c>
      <c r="P349" s="2" t="s">
        <v>76</v>
      </c>
      <c r="Q349" s="2" t="s">
        <v>503</v>
      </c>
    </row>
    <row r="350" spans="1:17" x14ac:dyDescent="0.35">
      <c r="A350" s="22">
        <v>45925</v>
      </c>
      <c r="B350" s="2">
        <v>2434.9098548510301</v>
      </c>
      <c r="C350" s="2">
        <v>1065273.8354469</v>
      </c>
      <c r="D350" s="2" t="s">
        <v>82</v>
      </c>
      <c r="E350" s="2">
        <v>50291.912757830498</v>
      </c>
      <c r="F350" s="2" t="s">
        <v>83</v>
      </c>
      <c r="G350" s="2" t="s">
        <v>84</v>
      </c>
      <c r="H350" s="2" t="s">
        <v>39</v>
      </c>
      <c r="I350" s="2" t="s">
        <v>40</v>
      </c>
      <c r="J350" s="25">
        <v>-88535.926152649597</v>
      </c>
      <c r="K350" s="23">
        <v>45916</v>
      </c>
      <c r="L350" s="23">
        <v>45916</v>
      </c>
      <c r="M350" s="2" t="s">
        <v>41</v>
      </c>
      <c r="N350" s="2" t="s">
        <v>49</v>
      </c>
      <c r="O350" s="2" t="s">
        <v>66</v>
      </c>
      <c r="P350" s="2" t="s">
        <v>85</v>
      </c>
      <c r="Q350" s="2" t="s">
        <v>504</v>
      </c>
    </row>
    <row r="351" spans="1:17" x14ac:dyDescent="0.35">
      <c r="A351" s="22">
        <v>45741</v>
      </c>
      <c r="B351" s="2">
        <v>2439.0374331550802</v>
      </c>
      <c r="C351" s="2">
        <v>1068359.11229946</v>
      </c>
      <c r="D351" s="2" t="s">
        <v>87</v>
      </c>
      <c r="E351" s="2">
        <v>50243.0534759359</v>
      </c>
      <c r="F351" s="2" t="s">
        <v>88</v>
      </c>
      <c r="G351" s="2" t="s">
        <v>89</v>
      </c>
      <c r="H351" s="2" t="s">
        <v>39</v>
      </c>
      <c r="I351" s="2" t="s">
        <v>40</v>
      </c>
      <c r="J351" s="25">
        <v>-76097.274015520146</v>
      </c>
      <c r="K351" s="23">
        <v>45679</v>
      </c>
      <c r="L351" s="23">
        <v>45679</v>
      </c>
      <c r="M351" s="2" t="s">
        <v>41</v>
      </c>
      <c r="N351" s="2" t="s">
        <v>49</v>
      </c>
      <c r="O351" s="2" t="s">
        <v>75</v>
      </c>
      <c r="P351" s="2" t="s">
        <v>85</v>
      </c>
      <c r="Q351" s="2" t="s">
        <v>505</v>
      </c>
    </row>
    <row r="352" spans="1:17" x14ac:dyDescent="0.35">
      <c r="A352" s="22">
        <v>46016</v>
      </c>
      <c r="B352" s="2">
        <v>2443.1650114591298</v>
      </c>
      <c r="C352" s="2">
        <v>1071444.38915202</v>
      </c>
      <c r="D352" s="2" t="s">
        <v>91</v>
      </c>
      <c r="E352" s="2">
        <v>50194.194194041302</v>
      </c>
      <c r="F352" s="2" t="s">
        <v>92</v>
      </c>
      <c r="G352" s="2" t="s">
        <v>93</v>
      </c>
      <c r="H352" s="2" t="s">
        <v>39</v>
      </c>
      <c r="I352" s="2" t="s">
        <v>40</v>
      </c>
      <c r="J352" s="25">
        <v>-91158.372846048209</v>
      </c>
      <c r="K352" s="23">
        <v>45963</v>
      </c>
      <c r="L352" s="23">
        <v>45965</v>
      </c>
      <c r="M352" s="2" t="s">
        <v>41</v>
      </c>
      <c r="N352" s="2" t="s">
        <v>49</v>
      </c>
      <c r="O352" s="2" t="s">
        <v>66</v>
      </c>
      <c r="P352" s="2" t="s">
        <v>94</v>
      </c>
      <c r="Q352" s="2" t="s">
        <v>506</v>
      </c>
    </row>
    <row r="353" spans="1:17" x14ac:dyDescent="0.35">
      <c r="A353" s="22">
        <v>46016</v>
      </c>
      <c r="B353" s="2">
        <v>2447.2925897631799</v>
      </c>
      <c r="C353" s="2">
        <v>1074529.66600458</v>
      </c>
      <c r="D353" s="2" t="s">
        <v>96</v>
      </c>
      <c r="E353" s="2">
        <v>50145.334912146704</v>
      </c>
      <c r="F353" s="2" t="s">
        <v>97</v>
      </c>
      <c r="G353" s="2" t="s">
        <v>98</v>
      </c>
      <c r="H353" s="2" t="s">
        <v>39</v>
      </c>
      <c r="I353" s="2" t="s">
        <v>40</v>
      </c>
      <c r="J353" s="25">
        <v>-73872.099427972513</v>
      </c>
      <c r="K353" s="23">
        <v>45670</v>
      </c>
      <c r="L353" s="23">
        <v>45673</v>
      </c>
      <c r="M353" s="2" t="s">
        <v>41</v>
      </c>
      <c r="N353" s="2" t="s">
        <v>65</v>
      </c>
      <c r="O353" s="2" t="s">
        <v>75</v>
      </c>
      <c r="P353" s="2" t="s">
        <v>94</v>
      </c>
      <c r="Q353" s="2" t="s">
        <v>507</v>
      </c>
    </row>
    <row r="354" spans="1:17" x14ac:dyDescent="0.35">
      <c r="A354" s="22">
        <v>45682</v>
      </c>
      <c r="B354" s="2">
        <v>2451.42016806723</v>
      </c>
      <c r="C354" s="2">
        <v>1077614.94285714</v>
      </c>
      <c r="D354" s="2" t="s">
        <v>100</v>
      </c>
      <c r="E354" s="2">
        <v>50096.4756302522</v>
      </c>
      <c r="F354" s="2" t="s">
        <v>47</v>
      </c>
      <c r="G354" s="2" t="s">
        <v>101</v>
      </c>
      <c r="H354" s="2" t="s">
        <v>39</v>
      </c>
      <c r="I354" s="2" t="s">
        <v>40</v>
      </c>
      <c r="J354" s="25">
        <v>-72135.468998277953</v>
      </c>
      <c r="K354" s="23">
        <v>45769</v>
      </c>
      <c r="L354" s="23">
        <v>45770</v>
      </c>
      <c r="M354" s="2" t="s">
        <v>41</v>
      </c>
      <c r="N354" s="2" t="s">
        <v>65</v>
      </c>
      <c r="O354" s="2" t="s">
        <v>55</v>
      </c>
      <c r="P354" s="2" t="s">
        <v>102</v>
      </c>
      <c r="Q354" s="2" t="s">
        <v>508</v>
      </c>
    </row>
    <row r="355" spans="1:17" x14ac:dyDescent="0.35">
      <c r="A355" s="22">
        <v>45682</v>
      </c>
      <c r="B355" s="2">
        <v>2455.54774637128</v>
      </c>
      <c r="C355" s="2">
        <v>1080700.2197097</v>
      </c>
      <c r="D355" s="2" t="s">
        <v>104</v>
      </c>
      <c r="E355" s="2">
        <v>50047.616348357602</v>
      </c>
      <c r="F355" s="2" t="s">
        <v>105</v>
      </c>
      <c r="G355" s="2" t="s">
        <v>106</v>
      </c>
      <c r="H355" s="2" t="s">
        <v>39</v>
      </c>
      <c r="I355" s="2" t="s">
        <v>40</v>
      </c>
      <c r="J355" s="25">
        <v>-95066.701266223696</v>
      </c>
      <c r="K355" s="23">
        <v>45721</v>
      </c>
      <c r="L355" s="23">
        <v>45722</v>
      </c>
      <c r="M355" s="2" t="s">
        <v>41</v>
      </c>
      <c r="N355" s="2" t="s">
        <v>65</v>
      </c>
      <c r="O355" s="2" t="s">
        <v>43</v>
      </c>
      <c r="P355" s="2" t="s">
        <v>102</v>
      </c>
      <c r="Q355" s="2" t="s">
        <v>509</v>
      </c>
    </row>
    <row r="356" spans="1:17" x14ac:dyDescent="0.35">
      <c r="A356" s="22">
        <v>45833</v>
      </c>
      <c r="B356" s="2">
        <v>2459.6753246753301</v>
      </c>
      <c r="C356" s="2">
        <v>1083785.49656226</v>
      </c>
      <c r="D356" s="2" t="s">
        <v>108</v>
      </c>
      <c r="E356" s="2">
        <v>49998.757066462997</v>
      </c>
      <c r="F356" s="2" t="s">
        <v>109</v>
      </c>
      <c r="G356" s="2" t="s">
        <v>110</v>
      </c>
      <c r="H356" s="2" t="s">
        <v>39</v>
      </c>
      <c r="I356" s="2" t="s">
        <v>40</v>
      </c>
      <c r="J356" s="25">
        <v>-69133.02359690638</v>
      </c>
      <c r="K356" s="23">
        <v>45673</v>
      </c>
      <c r="L356" s="23">
        <v>45676</v>
      </c>
      <c r="M356" s="2" t="s">
        <v>41</v>
      </c>
      <c r="N356" s="2" t="s">
        <v>42</v>
      </c>
      <c r="O356" s="2" t="s">
        <v>75</v>
      </c>
      <c r="P356" s="2" t="s">
        <v>111</v>
      </c>
      <c r="Q356" s="2" t="s">
        <v>510</v>
      </c>
    </row>
    <row r="357" spans="1:17" x14ac:dyDescent="0.35">
      <c r="A357" s="22">
        <v>45955</v>
      </c>
      <c r="B357" s="2">
        <v>2463.8029029793802</v>
      </c>
      <c r="C357" s="2">
        <v>1086870.77341482</v>
      </c>
      <c r="D357" s="2" t="s">
        <v>113</v>
      </c>
      <c r="E357" s="2">
        <v>49949.897784568398</v>
      </c>
      <c r="F357" s="2" t="s">
        <v>114</v>
      </c>
      <c r="G357" s="2" t="s">
        <v>115</v>
      </c>
      <c r="H357" s="2" t="s">
        <v>39</v>
      </c>
      <c r="I357" s="2" t="s">
        <v>40</v>
      </c>
      <c r="J357" s="25">
        <v>-90410.826578046574</v>
      </c>
      <c r="K357" s="23">
        <v>45892</v>
      </c>
      <c r="L357" s="23">
        <v>45895</v>
      </c>
      <c r="M357" s="2" t="s">
        <v>41</v>
      </c>
      <c r="N357" s="2" t="s">
        <v>42</v>
      </c>
      <c r="O357" s="2" t="s">
        <v>66</v>
      </c>
      <c r="P357" s="2" t="s">
        <v>111</v>
      </c>
      <c r="Q357" s="2" t="s">
        <v>511</v>
      </c>
    </row>
    <row r="358" spans="1:17" x14ac:dyDescent="0.35">
      <c r="A358" s="22">
        <v>45863</v>
      </c>
      <c r="B358" s="2">
        <v>2467.9304812834298</v>
      </c>
      <c r="C358" s="2">
        <v>1089956.05026738</v>
      </c>
      <c r="D358" s="2" t="s">
        <v>117</v>
      </c>
      <c r="E358" s="2">
        <v>49901.0385026738</v>
      </c>
      <c r="F358" s="2" t="s">
        <v>118</v>
      </c>
      <c r="G358" s="2" t="s">
        <v>119</v>
      </c>
      <c r="H358" s="2" t="s">
        <v>39</v>
      </c>
      <c r="I358" s="2" t="s">
        <v>40</v>
      </c>
      <c r="J358" s="25">
        <v>-96741.282880416547</v>
      </c>
      <c r="K358" s="23">
        <v>45966</v>
      </c>
      <c r="L358" s="23">
        <v>45968</v>
      </c>
      <c r="M358" s="2" t="s">
        <v>41</v>
      </c>
      <c r="N358" s="2" t="s">
        <v>42</v>
      </c>
      <c r="O358" s="2" t="s">
        <v>66</v>
      </c>
      <c r="P358" s="2" t="s">
        <v>120</v>
      </c>
      <c r="Q358" s="2" t="s">
        <v>512</v>
      </c>
    </row>
    <row r="359" spans="1:17" x14ac:dyDescent="0.35">
      <c r="A359" s="22">
        <v>45863</v>
      </c>
      <c r="B359" s="2">
        <v>2472.0580595874699</v>
      </c>
      <c r="C359" s="2">
        <v>1093041.32711994</v>
      </c>
      <c r="D359" s="2" t="s">
        <v>122</v>
      </c>
      <c r="E359" s="2">
        <v>49852.179220779297</v>
      </c>
      <c r="F359" s="2" t="s">
        <v>122</v>
      </c>
      <c r="G359" s="2" t="s">
        <v>123</v>
      </c>
      <c r="H359" s="2" t="s">
        <v>39</v>
      </c>
      <c r="I359" s="2" t="s">
        <v>40</v>
      </c>
      <c r="J359" s="25">
        <v>-73987.31506111371</v>
      </c>
      <c r="K359" s="23">
        <v>45955</v>
      </c>
      <c r="L359" s="23">
        <v>45958</v>
      </c>
      <c r="M359" s="2" t="s">
        <v>41</v>
      </c>
      <c r="N359" s="2" t="s">
        <v>65</v>
      </c>
      <c r="O359" s="2" t="s">
        <v>50</v>
      </c>
      <c r="P359" s="2" t="s">
        <v>120</v>
      </c>
      <c r="Q359" s="2" t="s">
        <v>513</v>
      </c>
    </row>
    <row r="360" spans="1:17" x14ac:dyDescent="0.35">
      <c r="A360" s="22">
        <v>45682</v>
      </c>
      <c r="B360" s="2">
        <v>2476.1856378915199</v>
      </c>
      <c r="C360" s="2">
        <v>1096126.6039725</v>
      </c>
      <c r="D360" s="2" t="s">
        <v>125</v>
      </c>
      <c r="E360" s="2">
        <v>49803.319938884699</v>
      </c>
      <c r="F360" s="2" t="s">
        <v>126</v>
      </c>
      <c r="G360" s="2" t="s">
        <v>127</v>
      </c>
      <c r="H360" s="2" t="s">
        <v>39</v>
      </c>
      <c r="I360" s="2" t="s">
        <v>40</v>
      </c>
      <c r="J360" s="25">
        <v>-83118.189015423181</v>
      </c>
      <c r="K360" s="23">
        <v>45802</v>
      </c>
      <c r="L360" s="23">
        <v>45805</v>
      </c>
      <c r="M360" s="2" t="s">
        <v>41</v>
      </c>
      <c r="N360" s="2" t="s">
        <v>42</v>
      </c>
      <c r="O360" s="2" t="s">
        <v>50</v>
      </c>
      <c r="P360" s="2" t="s">
        <v>128</v>
      </c>
      <c r="Q360" s="2" t="s">
        <v>514</v>
      </c>
    </row>
    <row r="361" spans="1:17" x14ac:dyDescent="0.35">
      <c r="A361" s="22">
        <v>45772</v>
      </c>
      <c r="B361" s="2">
        <v>2480.31321619557</v>
      </c>
      <c r="C361" s="2">
        <v>1099211.8808250499</v>
      </c>
      <c r="D361" s="2" t="s">
        <v>130</v>
      </c>
      <c r="E361" s="2">
        <v>49754.460656990101</v>
      </c>
      <c r="F361" s="2" t="s">
        <v>131</v>
      </c>
      <c r="G361" s="2" t="s">
        <v>132</v>
      </c>
      <c r="H361" s="2" t="s">
        <v>39</v>
      </c>
      <c r="I361" s="2" t="s">
        <v>40</v>
      </c>
      <c r="J361" s="25">
        <v>-92405.261105650832</v>
      </c>
      <c r="K361" s="23">
        <v>45816</v>
      </c>
      <c r="L361" s="23">
        <v>45817</v>
      </c>
      <c r="M361" s="2" t="s">
        <v>41</v>
      </c>
      <c r="N361" s="2" t="s">
        <v>65</v>
      </c>
      <c r="O361" s="2" t="s">
        <v>55</v>
      </c>
      <c r="P361" s="2" t="s">
        <v>128</v>
      </c>
      <c r="Q361" s="2" t="s">
        <v>515</v>
      </c>
    </row>
    <row r="362" spans="1:17" x14ac:dyDescent="0.35">
      <c r="A362" s="22">
        <v>45713</v>
      </c>
      <c r="B362" s="2">
        <v>2484.4407944996201</v>
      </c>
      <c r="C362" s="2">
        <v>1102297.1576776099</v>
      </c>
      <c r="D362" s="2" t="s">
        <v>134</v>
      </c>
      <c r="E362" s="2">
        <v>49705.601375095503</v>
      </c>
      <c r="F362" s="2" t="s">
        <v>58</v>
      </c>
      <c r="G362" s="2" t="s">
        <v>135</v>
      </c>
      <c r="H362" s="2" t="s">
        <v>39</v>
      </c>
      <c r="I362" s="2" t="s">
        <v>40</v>
      </c>
      <c r="J362" s="25">
        <v>-83642.52404283658</v>
      </c>
      <c r="K362" s="23">
        <v>45888</v>
      </c>
      <c r="L362" s="23">
        <v>45890</v>
      </c>
      <c r="M362" s="2" t="s">
        <v>41</v>
      </c>
      <c r="N362" s="2" t="s">
        <v>65</v>
      </c>
      <c r="O362" s="2" t="s">
        <v>75</v>
      </c>
      <c r="P362" s="2" t="s">
        <v>136</v>
      </c>
      <c r="Q362" s="2" t="s">
        <v>516</v>
      </c>
    </row>
    <row r="363" spans="1:17" x14ac:dyDescent="0.35">
      <c r="A363" s="22">
        <v>45741</v>
      </c>
      <c r="B363" s="2">
        <v>2488.5683728036702</v>
      </c>
      <c r="C363" s="2">
        <v>1105382.4345301699</v>
      </c>
      <c r="D363" s="2" t="s">
        <v>138</v>
      </c>
      <c r="E363" s="2">
        <v>49656.742093200999</v>
      </c>
      <c r="F363" s="2" t="s">
        <v>139</v>
      </c>
      <c r="G363" s="2" t="s">
        <v>140</v>
      </c>
      <c r="H363" s="2" t="s">
        <v>39</v>
      </c>
      <c r="I363" s="2" t="s">
        <v>40</v>
      </c>
      <c r="J363" s="25">
        <v>-71148.525684544089</v>
      </c>
      <c r="K363" s="23">
        <v>45685</v>
      </c>
      <c r="L363" s="23">
        <v>45687</v>
      </c>
      <c r="M363" s="2" t="s">
        <v>41</v>
      </c>
      <c r="N363" s="2" t="s">
        <v>65</v>
      </c>
      <c r="O363" s="2" t="s">
        <v>55</v>
      </c>
      <c r="P363" s="2" t="s">
        <v>136</v>
      </c>
      <c r="Q363" s="2" t="s">
        <v>517</v>
      </c>
    </row>
    <row r="364" spans="1:17" x14ac:dyDescent="0.35">
      <c r="A364" s="22">
        <v>46016</v>
      </c>
      <c r="B364" s="2">
        <v>2492.6959511077198</v>
      </c>
      <c r="C364" s="2">
        <v>1108467.7113827299</v>
      </c>
      <c r="D364" s="2" t="s">
        <v>142</v>
      </c>
      <c r="E364" s="2">
        <v>49607.882811306401</v>
      </c>
      <c r="F364" s="2" t="s">
        <v>143</v>
      </c>
      <c r="G364" s="2" t="s">
        <v>144</v>
      </c>
      <c r="H364" s="2" t="s">
        <v>39</v>
      </c>
      <c r="I364" s="2" t="s">
        <v>40</v>
      </c>
      <c r="J364" s="25">
        <v>-90870.981179885173</v>
      </c>
      <c r="K364" s="23">
        <v>45727</v>
      </c>
      <c r="L364" s="23">
        <v>45727</v>
      </c>
      <c r="M364" s="2" t="s">
        <v>41</v>
      </c>
      <c r="N364" s="2" t="s">
        <v>65</v>
      </c>
      <c r="O364" s="2" t="s">
        <v>50</v>
      </c>
      <c r="P364" s="2" t="s">
        <v>145</v>
      </c>
      <c r="Q364" s="2" t="s">
        <v>518</v>
      </c>
    </row>
    <row r="365" spans="1:17" x14ac:dyDescent="0.35">
      <c r="A365" s="22">
        <v>45802</v>
      </c>
      <c r="B365" s="2">
        <v>2496.8235294117699</v>
      </c>
      <c r="C365" s="2">
        <v>1111552.9882352899</v>
      </c>
      <c r="D365" s="2" t="s">
        <v>147</v>
      </c>
      <c r="E365" s="2">
        <v>49559.023529411803</v>
      </c>
      <c r="F365" s="2" t="s">
        <v>148</v>
      </c>
      <c r="G365" s="2" t="s">
        <v>149</v>
      </c>
      <c r="H365" s="2" t="s">
        <v>39</v>
      </c>
      <c r="I365" s="2" t="s">
        <v>40</v>
      </c>
      <c r="J365" s="25">
        <v>-75599.96455170933</v>
      </c>
      <c r="K365" s="23">
        <v>45847</v>
      </c>
      <c r="L365" s="23">
        <v>45849</v>
      </c>
      <c r="M365" s="2" t="s">
        <v>41</v>
      </c>
      <c r="N365" s="2" t="s">
        <v>65</v>
      </c>
      <c r="O365" s="2" t="s">
        <v>43</v>
      </c>
      <c r="P365" s="2" t="s">
        <v>145</v>
      </c>
      <c r="Q365" s="2" t="s">
        <v>519</v>
      </c>
    </row>
    <row r="366" spans="1:17" x14ac:dyDescent="0.35">
      <c r="A366" s="22">
        <v>45955</v>
      </c>
      <c r="B366" s="2">
        <v>2500.9511077158199</v>
      </c>
      <c r="C366" s="2">
        <v>1114638.2650878499</v>
      </c>
      <c r="D366" s="2" t="s">
        <v>151</v>
      </c>
      <c r="E366" s="2">
        <v>49510.164247517198</v>
      </c>
      <c r="F366" s="2" t="s">
        <v>152</v>
      </c>
      <c r="G366" s="2" t="s">
        <v>153</v>
      </c>
      <c r="H366" s="2" t="s">
        <v>39</v>
      </c>
      <c r="I366" s="2" t="s">
        <v>40</v>
      </c>
      <c r="J366" s="25">
        <v>-92745.927728858995</v>
      </c>
      <c r="K366" s="23">
        <v>45685</v>
      </c>
      <c r="L366" s="23">
        <v>45688</v>
      </c>
      <c r="M366" s="2" t="s">
        <v>41</v>
      </c>
      <c r="N366" s="2" t="s">
        <v>65</v>
      </c>
      <c r="O366" s="2" t="s">
        <v>50</v>
      </c>
      <c r="P366" s="2" t="s">
        <v>46</v>
      </c>
      <c r="Q366" s="2" t="s">
        <v>520</v>
      </c>
    </row>
    <row r="367" spans="1:17" x14ac:dyDescent="0.35">
      <c r="A367" s="22">
        <v>45863</v>
      </c>
      <c r="B367" s="2">
        <v>2505.07868601987</v>
      </c>
      <c r="C367" s="2">
        <v>1117723.5419404099</v>
      </c>
      <c r="D367" s="2" t="s">
        <v>155</v>
      </c>
      <c r="E367" s="2">
        <v>49461.304965622701</v>
      </c>
      <c r="F367" s="2" t="s">
        <v>109</v>
      </c>
      <c r="G367" s="2" t="s">
        <v>156</v>
      </c>
      <c r="H367" s="2" t="s">
        <v>39</v>
      </c>
      <c r="I367" s="2" t="s">
        <v>40</v>
      </c>
      <c r="J367" s="25">
        <v>-103840.83975115319</v>
      </c>
      <c r="K367" s="23">
        <v>45809</v>
      </c>
      <c r="L367" s="23">
        <v>45811</v>
      </c>
      <c r="M367" s="2" t="s">
        <v>41</v>
      </c>
      <c r="N367" s="2" t="s">
        <v>65</v>
      </c>
      <c r="O367" s="2" t="s">
        <v>43</v>
      </c>
      <c r="P367" s="2" t="s">
        <v>46</v>
      </c>
      <c r="Q367" s="2" t="s">
        <v>521</v>
      </c>
    </row>
    <row r="368" spans="1:17" x14ac:dyDescent="0.35">
      <c r="A368" s="22">
        <v>45772</v>
      </c>
      <c r="B368" s="2">
        <v>2509.2062643239101</v>
      </c>
      <c r="C368" s="2">
        <v>1120808.8187929699</v>
      </c>
      <c r="D368" s="2" t="s">
        <v>158</v>
      </c>
      <c r="E368" s="2">
        <v>49412.445683728103</v>
      </c>
      <c r="F368" s="2" t="s">
        <v>159</v>
      </c>
      <c r="G368" s="2" t="s">
        <v>160</v>
      </c>
      <c r="H368" s="2" t="s">
        <v>39</v>
      </c>
      <c r="I368" s="2" t="s">
        <v>40</v>
      </c>
      <c r="J368" s="25">
        <v>-78861.582557148766</v>
      </c>
      <c r="K368" s="23">
        <v>45799</v>
      </c>
      <c r="L368" s="23">
        <v>45800</v>
      </c>
      <c r="M368" s="2" t="s">
        <v>41</v>
      </c>
      <c r="N368" s="2" t="s">
        <v>49</v>
      </c>
      <c r="O368" s="2" t="s">
        <v>55</v>
      </c>
      <c r="P368" s="2" t="s">
        <v>161</v>
      </c>
      <c r="Q368" s="2" t="s">
        <v>522</v>
      </c>
    </row>
    <row r="369" spans="1:17" x14ac:dyDescent="0.35">
      <c r="A369" s="22">
        <v>45682</v>
      </c>
      <c r="B369" s="2">
        <v>2513.3338426279602</v>
      </c>
      <c r="C369" s="2">
        <v>1123894.0956455299</v>
      </c>
      <c r="D369" s="2" t="s">
        <v>161</v>
      </c>
      <c r="E369" s="2">
        <v>49363.586401833498</v>
      </c>
      <c r="F369" s="2" t="s">
        <v>163</v>
      </c>
      <c r="G369" s="2" t="s">
        <v>164</v>
      </c>
      <c r="H369" s="2" t="s">
        <v>39</v>
      </c>
      <c r="I369" s="2" t="s">
        <v>40</v>
      </c>
      <c r="J369" s="25">
        <v>-80247.017334852091</v>
      </c>
      <c r="K369" s="23">
        <v>45704</v>
      </c>
      <c r="L369" s="23">
        <v>45706</v>
      </c>
      <c r="M369" s="2" t="s">
        <v>41</v>
      </c>
      <c r="N369" s="2" t="s">
        <v>65</v>
      </c>
      <c r="O369" s="2" t="s">
        <v>50</v>
      </c>
      <c r="P369" s="2" t="s">
        <v>161</v>
      </c>
      <c r="Q369" s="2" t="s">
        <v>523</v>
      </c>
    </row>
    <row r="370" spans="1:17" x14ac:dyDescent="0.35">
      <c r="A370" s="22">
        <v>45682</v>
      </c>
      <c r="B370" s="2">
        <v>2517.4614209320098</v>
      </c>
      <c r="C370" s="2">
        <v>1126979.3724980899</v>
      </c>
      <c r="D370" s="2" t="s">
        <v>120</v>
      </c>
      <c r="E370" s="2">
        <v>49314.7271199389</v>
      </c>
      <c r="F370" s="2" t="s">
        <v>148</v>
      </c>
      <c r="G370" s="2" t="s">
        <v>166</v>
      </c>
      <c r="H370" s="2" t="s">
        <v>39</v>
      </c>
      <c r="I370" s="2" t="s">
        <v>40</v>
      </c>
      <c r="J370" s="25">
        <v>-95064.28750470496</v>
      </c>
      <c r="K370" s="23">
        <v>45885</v>
      </c>
      <c r="L370" s="23">
        <v>45885</v>
      </c>
      <c r="M370" s="2" t="s">
        <v>41</v>
      </c>
      <c r="N370" s="2" t="s">
        <v>65</v>
      </c>
      <c r="O370" s="2" t="s">
        <v>50</v>
      </c>
      <c r="P370" s="2" t="s">
        <v>167</v>
      </c>
      <c r="Q370" s="2" t="s">
        <v>524</v>
      </c>
    </row>
    <row r="371" spans="1:17" x14ac:dyDescent="0.35">
      <c r="A371" s="22">
        <v>45863</v>
      </c>
      <c r="B371" s="2">
        <v>2521.5889992360599</v>
      </c>
      <c r="C371" s="2">
        <v>1130064.6493506499</v>
      </c>
      <c r="D371" s="2" t="s">
        <v>169</v>
      </c>
      <c r="E371" s="2">
        <v>49265.867838044403</v>
      </c>
      <c r="F371" s="2" t="s">
        <v>167</v>
      </c>
      <c r="G371" s="2" t="s">
        <v>170</v>
      </c>
      <c r="H371" s="2" t="s">
        <v>39</v>
      </c>
      <c r="I371" s="2" t="s">
        <v>40</v>
      </c>
      <c r="J371" s="25">
        <v>-95598.148776232512</v>
      </c>
      <c r="K371" s="23">
        <v>45926</v>
      </c>
      <c r="L371" s="23">
        <v>45929</v>
      </c>
      <c r="M371" s="2" t="s">
        <v>41</v>
      </c>
      <c r="N371" s="2" t="s">
        <v>65</v>
      </c>
      <c r="O371" s="2" t="s">
        <v>75</v>
      </c>
      <c r="P371" s="2" t="s">
        <v>167</v>
      </c>
      <c r="Q371" s="2" t="s">
        <v>525</v>
      </c>
    </row>
    <row r="372" spans="1:17" x14ac:dyDescent="0.35">
      <c r="A372" s="22">
        <v>45833</v>
      </c>
      <c r="B372" s="2">
        <v>2525.7165775401099</v>
      </c>
      <c r="C372" s="2">
        <v>1133149.9262032099</v>
      </c>
      <c r="D372" s="2" t="s">
        <v>172</v>
      </c>
      <c r="E372" s="2">
        <v>49217.008556149798</v>
      </c>
      <c r="F372" s="2" t="s">
        <v>173</v>
      </c>
      <c r="G372" s="2" t="s">
        <v>174</v>
      </c>
      <c r="H372" s="2" t="s">
        <v>39</v>
      </c>
      <c r="I372" s="2" t="s">
        <v>40</v>
      </c>
      <c r="J372" s="25">
        <v>-81150.308705036325</v>
      </c>
      <c r="K372" s="23">
        <v>45817</v>
      </c>
      <c r="L372" s="23">
        <v>45818</v>
      </c>
      <c r="M372" s="2" t="s">
        <v>41</v>
      </c>
      <c r="N372" s="2" t="s">
        <v>65</v>
      </c>
      <c r="O372" s="2" t="s">
        <v>55</v>
      </c>
      <c r="P372" s="2" t="s">
        <v>175</v>
      </c>
      <c r="Q372" s="2" t="s">
        <v>526</v>
      </c>
    </row>
    <row r="373" spans="1:17" x14ac:dyDescent="0.35">
      <c r="A373" s="22">
        <v>45833</v>
      </c>
      <c r="B373" s="2">
        <v>2529.84415584416</v>
      </c>
      <c r="C373" s="2">
        <v>1136235.2030557599</v>
      </c>
      <c r="D373" s="2" t="s">
        <v>177</v>
      </c>
      <c r="E373" s="2">
        <v>49168.1492742552</v>
      </c>
      <c r="F373" s="2" t="s">
        <v>178</v>
      </c>
      <c r="G373" s="2" t="s">
        <v>179</v>
      </c>
      <c r="H373" s="2" t="s">
        <v>39</v>
      </c>
      <c r="I373" s="2" t="s">
        <v>40</v>
      </c>
      <c r="J373" s="25">
        <v>-106677.2548927506</v>
      </c>
      <c r="K373" s="23">
        <v>45997</v>
      </c>
      <c r="L373" s="23">
        <v>46000</v>
      </c>
      <c r="M373" s="2" t="s">
        <v>41</v>
      </c>
      <c r="N373" s="2" t="s">
        <v>49</v>
      </c>
      <c r="O373" s="2" t="s">
        <v>43</v>
      </c>
      <c r="P373" s="2" t="s">
        <v>175</v>
      </c>
      <c r="Q373" s="2" t="s">
        <v>527</v>
      </c>
    </row>
    <row r="374" spans="1:17" x14ac:dyDescent="0.35">
      <c r="A374" s="22">
        <v>45713</v>
      </c>
      <c r="B374" s="2">
        <v>2533.9717341482101</v>
      </c>
      <c r="C374" s="2">
        <v>1139320.4799083199</v>
      </c>
      <c r="D374" s="2" t="s">
        <v>181</v>
      </c>
      <c r="E374" s="2">
        <v>49119.289992360602</v>
      </c>
      <c r="F374" s="2" t="s">
        <v>182</v>
      </c>
      <c r="G374" s="2" t="s">
        <v>183</v>
      </c>
      <c r="H374" s="2" t="s">
        <v>39</v>
      </c>
      <c r="I374" s="2" t="s">
        <v>40</v>
      </c>
      <c r="J374" s="25">
        <v>-94166.439803246496</v>
      </c>
      <c r="K374" s="23">
        <v>45658</v>
      </c>
      <c r="L374" s="23">
        <v>45659</v>
      </c>
      <c r="M374" s="2" t="s">
        <v>41</v>
      </c>
      <c r="N374" s="2" t="s">
        <v>65</v>
      </c>
      <c r="O374" s="2" t="s">
        <v>43</v>
      </c>
      <c r="P374" s="2" t="s">
        <v>184</v>
      </c>
      <c r="Q374" s="2" t="s">
        <v>528</v>
      </c>
    </row>
    <row r="375" spans="1:17" x14ac:dyDescent="0.35">
      <c r="A375" s="22">
        <v>45863</v>
      </c>
      <c r="B375" s="2">
        <v>2538.0993124522602</v>
      </c>
      <c r="C375" s="2">
        <v>1142405.7567608799</v>
      </c>
      <c r="D375" s="2" t="s">
        <v>186</v>
      </c>
      <c r="E375" s="2">
        <v>49070.430710466098</v>
      </c>
      <c r="F375" s="2" t="s">
        <v>187</v>
      </c>
      <c r="G375" s="2" t="s">
        <v>188</v>
      </c>
      <c r="H375" s="2" t="s">
        <v>39</v>
      </c>
      <c r="I375" s="2" t="s">
        <v>40</v>
      </c>
      <c r="J375" s="25">
        <v>-110934.59055598269</v>
      </c>
      <c r="K375" s="23">
        <v>45858</v>
      </c>
      <c r="L375" s="23">
        <v>45861</v>
      </c>
      <c r="M375" s="2" t="s">
        <v>41</v>
      </c>
      <c r="N375" s="2" t="s">
        <v>49</v>
      </c>
      <c r="O375" s="2" t="s">
        <v>66</v>
      </c>
      <c r="P375" s="2" t="s">
        <v>184</v>
      </c>
      <c r="Q375" s="2" t="s">
        <v>529</v>
      </c>
    </row>
    <row r="376" spans="1:17" x14ac:dyDescent="0.35">
      <c r="A376" s="22">
        <v>45741</v>
      </c>
      <c r="B376" s="2">
        <v>2542.2268907563098</v>
      </c>
      <c r="C376" s="2">
        <v>1145491.0336134401</v>
      </c>
      <c r="D376" s="2" t="s">
        <v>36</v>
      </c>
      <c r="E376" s="2">
        <v>49021.5714285715</v>
      </c>
      <c r="F376" s="2" t="s">
        <v>37</v>
      </c>
      <c r="G376" s="2" t="s">
        <v>38</v>
      </c>
      <c r="H376" s="2" t="s">
        <v>39</v>
      </c>
      <c r="I376" s="2" t="s">
        <v>40</v>
      </c>
      <c r="J376" s="25">
        <v>-99506.42503443404</v>
      </c>
      <c r="K376" s="23">
        <v>45971</v>
      </c>
      <c r="L376" s="23">
        <v>45974</v>
      </c>
      <c r="M376" s="2" t="s">
        <v>41</v>
      </c>
      <c r="N376" s="2" t="s">
        <v>49</v>
      </c>
      <c r="O376" s="2" t="s">
        <v>50</v>
      </c>
      <c r="P376" s="2" t="s">
        <v>44</v>
      </c>
      <c r="Q376" s="2" t="s">
        <v>530</v>
      </c>
    </row>
    <row r="377" spans="1:17" x14ac:dyDescent="0.35">
      <c r="A377" s="22">
        <v>45925</v>
      </c>
      <c r="B377" s="2">
        <v>2546.3544690603499</v>
      </c>
      <c r="C377" s="2">
        <v>1148576.3104660001</v>
      </c>
      <c r="D377" s="2" t="s">
        <v>46</v>
      </c>
      <c r="E377" s="2">
        <v>48972.712146676902</v>
      </c>
      <c r="F377" s="2" t="s">
        <v>47</v>
      </c>
      <c r="G377" s="2" t="s">
        <v>48</v>
      </c>
      <c r="H377" s="2" t="s">
        <v>39</v>
      </c>
      <c r="I377" s="2" t="s">
        <v>40</v>
      </c>
      <c r="J377" s="25">
        <v>-96252.004872970705</v>
      </c>
      <c r="K377" s="23">
        <v>45933</v>
      </c>
      <c r="L377" s="23">
        <v>45934</v>
      </c>
      <c r="M377" s="2" t="s">
        <v>41</v>
      </c>
      <c r="N377" s="2" t="s">
        <v>49</v>
      </c>
      <c r="O377" s="2" t="s">
        <v>50</v>
      </c>
      <c r="P377" s="2" t="s">
        <v>44</v>
      </c>
      <c r="Q377" s="2" t="s">
        <v>531</v>
      </c>
    </row>
    <row r="378" spans="1:17" x14ac:dyDescent="0.35">
      <c r="A378" s="22">
        <v>46016</v>
      </c>
      <c r="B378" s="2">
        <v>2550.4820473643999</v>
      </c>
      <c r="C378" s="2">
        <v>1151661.5873185601</v>
      </c>
      <c r="D378" s="2" t="s">
        <v>52</v>
      </c>
      <c r="E378" s="2">
        <v>48923.852864782297</v>
      </c>
      <c r="F378" s="2" t="s">
        <v>53</v>
      </c>
      <c r="G378" s="2" t="s">
        <v>54</v>
      </c>
      <c r="H378" s="2" t="s">
        <v>39</v>
      </c>
      <c r="I378" s="2" t="s">
        <v>40</v>
      </c>
      <c r="J378" s="25">
        <v>-82775.78350744315</v>
      </c>
      <c r="K378" s="23">
        <v>45667</v>
      </c>
      <c r="L378" s="23">
        <v>45668</v>
      </c>
      <c r="M378" s="2" t="s">
        <v>41</v>
      </c>
      <c r="N378" s="2" t="s">
        <v>65</v>
      </c>
      <c r="O378" s="2" t="s">
        <v>66</v>
      </c>
      <c r="P378" s="2" t="s">
        <v>44</v>
      </c>
      <c r="Q378" s="2" t="s">
        <v>532</v>
      </c>
    </row>
    <row r="379" spans="1:17" x14ac:dyDescent="0.35">
      <c r="A379" s="22">
        <v>45802</v>
      </c>
      <c r="B379" s="2">
        <v>2554.60962566845</v>
      </c>
      <c r="C379" s="2">
        <v>1154746.8641711201</v>
      </c>
      <c r="D379" s="2" t="s">
        <v>57</v>
      </c>
      <c r="E379" s="2">
        <v>48874.993582887801</v>
      </c>
      <c r="F379" s="2" t="s">
        <v>58</v>
      </c>
      <c r="G379" s="2" t="s">
        <v>59</v>
      </c>
      <c r="H379" s="2" t="s">
        <v>39</v>
      </c>
      <c r="I379" s="2" t="s">
        <v>40</v>
      </c>
      <c r="J379" s="25">
        <v>-106780.3817195133</v>
      </c>
      <c r="K379" s="23">
        <v>45780</v>
      </c>
      <c r="L379" s="23">
        <v>45783</v>
      </c>
      <c r="M379" s="2" t="s">
        <v>41</v>
      </c>
      <c r="N379" s="2" t="s">
        <v>65</v>
      </c>
      <c r="O379" s="2" t="s">
        <v>66</v>
      </c>
      <c r="P379" s="2" t="s">
        <v>60</v>
      </c>
      <c r="Q379" s="2" t="s">
        <v>533</v>
      </c>
    </row>
    <row r="380" spans="1:17" x14ac:dyDescent="0.35">
      <c r="A380" s="22">
        <v>45955</v>
      </c>
      <c r="B380" s="2">
        <v>2558.7372039725001</v>
      </c>
      <c r="C380" s="2">
        <v>1157832.1410236801</v>
      </c>
      <c r="D380" s="2" t="s">
        <v>62</v>
      </c>
      <c r="E380" s="2">
        <v>48826.134300993202</v>
      </c>
      <c r="F380" s="2" t="s">
        <v>63</v>
      </c>
      <c r="G380" s="2" t="s">
        <v>64</v>
      </c>
      <c r="H380" s="2" t="s">
        <v>39</v>
      </c>
      <c r="I380" s="2" t="s">
        <v>40</v>
      </c>
      <c r="J380" s="25">
        <v>-79607.034135999304</v>
      </c>
      <c r="K380" s="23">
        <v>45708</v>
      </c>
      <c r="L380" s="23">
        <v>45710</v>
      </c>
      <c r="M380" s="2" t="s">
        <v>41</v>
      </c>
      <c r="N380" s="2" t="s">
        <v>65</v>
      </c>
      <c r="O380" s="2" t="s">
        <v>50</v>
      </c>
      <c r="P380" s="2" t="s">
        <v>60</v>
      </c>
      <c r="Q380" s="2" t="s">
        <v>534</v>
      </c>
    </row>
    <row r="381" spans="1:17" x14ac:dyDescent="0.35">
      <c r="A381" s="22">
        <v>45713</v>
      </c>
      <c r="B381" s="2">
        <v>2562.8647822765502</v>
      </c>
      <c r="C381" s="2">
        <v>1160917.4178762401</v>
      </c>
      <c r="D381" s="2" t="s">
        <v>68</v>
      </c>
      <c r="E381" s="2">
        <v>48777.275019098597</v>
      </c>
      <c r="F381" s="2" t="s">
        <v>69</v>
      </c>
      <c r="G381" s="2" t="s">
        <v>70</v>
      </c>
      <c r="H381" s="2" t="s">
        <v>39</v>
      </c>
      <c r="I381" s="2" t="s">
        <v>40</v>
      </c>
      <c r="J381" s="25">
        <v>-93482.260444777363</v>
      </c>
      <c r="K381" s="23">
        <v>45908</v>
      </c>
      <c r="L381" s="23">
        <v>45911</v>
      </c>
      <c r="M381" s="2" t="s">
        <v>41</v>
      </c>
      <c r="N381" s="2" t="s">
        <v>65</v>
      </c>
      <c r="O381" s="2" t="s">
        <v>66</v>
      </c>
      <c r="P381" s="2" t="s">
        <v>60</v>
      </c>
      <c r="Q381" s="2" t="s">
        <v>535</v>
      </c>
    </row>
    <row r="382" spans="1:17" x14ac:dyDescent="0.35">
      <c r="A382" s="22">
        <v>45833</v>
      </c>
      <c r="B382" s="2">
        <v>2566.9923605805998</v>
      </c>
      <c r="C382" s="2">
        <v>1164002.6947288001</v>
      </c>
      <c r="D382" s="2" t="s">
        <v>72</v>
      </c>
      <c r="E382" s="2">
        <v>48728.415737203999</v>
      </c>
      <c r="F382" s="2" t="s">
        <v>73</v>
      </c>
      <c r="G382" s="2" t="s">
        <v>74</v>
      </c>
      <c r="H382" s="2" t="s">
        <v>39</v>
      </c>
      <c r="I382" s="2" t="s">
        <v>40</v>
      </c>
      <c r="J382" s="25">
        <v>-100430.87647894899</v>
      </c>
      <c r="K382" s="23">
        <v>45846</v>
      </c>
      <c r="L382" s="23">
        <v>45847</v>
      </c>
      <c r="M382" s="2" t="s">
        <v>41</v>
      </c>
      <c r="N382" s="2" t="s">
        <v>49</v>
      </c>
      <c r="O382" s="2" t="s">
        <v>50</v>
      </c>
      <c r="P382" s="2" t="s">
        <v>76</v>
      </c>
      <c r="Q382" s="2" t="s">
        <v>536</v>
      </c>
    </row>
    <row r="383" spans="1:17" x14ac:dyDescent="0.35">
      <c r="A383" s="22">
        <v>45863</v>
      </c>
      <c r="B383" s="2">
        <v>2571.1199388846499</v>
      </c>
      <c r="C383" s="2">
        <v>1167087.9715813601</v>
      </c>
      <c r="D383" s="2" t="s">
        <v>78</v>
      </c>
      <c r="E383" s="2">
        <v>48679.556455309401</v>
      </c>
      <c r="F383" s="2" t="s">
        <v>79</v>
      </c>
      <c r="G383" s="2" t="s">
        <v>80</v>
      </c>
      <c r="H383" s="2" t="s">
        <v>39</v>
      </c>
      <c r="I383" s="2" t="s">
        <v>40</v>
      </c>
      <c r="J383" s="25">
        <v>-79851.020723969938</v>
      </c>
      <c r="K383" s="23">
        <v>45889</v>
      </c>
      <c r="L383" s="23">
        <v>45892</v>
      </c>
      <c r="M383" s="2" t="s">
        <v>41</v>
      </c>
      <c r="N383" s="2" t="s">
        <v>65</v>
      </c>
      <c r="O383" s="2" t="s">
        <v>75</v>
      </c>
      <c r="P383" s="2" t="s">
        <v>76</v>
      </c>
      <c r="Q383" s="2" t="s">
        <v>537</v>
      </c>
    </row>
    <row r="384" spans="1:17" x14ac:dyDescent="0.35">
      <c r="A384" s="22">
        <v>45772</v>
      </c>
      <c r="B384" s="2">
        <v>2575.2475171886999</v>
      </c>
      <c r="C384" s="2">
        <v>1170173.2484339201</v>
      </c>
      <c r="D384" s="2" t="s">
        <v>82</v>
      </c>
      <c r="E384" s="2">
        <v>48630.697173414897</v>
      </c>
      <c r="F384" s="2" t="s">
        <v>83</v>
      </c>
      <c r="G384" s="2" t="s">
        <v>84</v>
      </c>
      <c r="H384" s="2" t="s">
        <v>39</v>
      </c>
      <c r="I384" s="2" t="s">
        <v>40</v>
      </c>
      <c r="J384" s="25">
        <v>-118866.326901184</v>
      </c>
      <c r="K384" s="23">
        <v>45822</v>
      </c>
      <c r="L384" s="23">
        <v>45825</v>
      </c>
      <c r="M384" s="2" t="s">
        <v>41</v>
      </c>
      <c r="N384" s="2" t="s">
        <v>49</v>
      </c>
      <c r="O384" s="2" t="s">
        <v>50</v>
      </c>
      <c r="P384" s="2" t="s">
        <v>85</v>
      </c>
      <c r="Q384" s="2" t="s">
        <v>538</v>
      </c>
    </row>
    <row r="385" spans="1:17" x14ac:dyDescent="0.35">
      <c r="A385" s="22">
        <v>45894</v>
      </c>
      <c r="B385" s="2">
        <v>2579.37509549275</v>
      </c>
      <c r="C385" s="2">
        <v>1173258.5252864801</v>
      </c>
      <c r="D385" s="2" t="s">
        <v>87</v>
      </c>
      <c r="E385" s="2">
        <v>48581.837891520299</v>
      </c>
      <c r="F385" s="2" t="s">
        <v>88</v>
      </c>
      <c r="G385" s="2" t="s">
        <v>89</v>
      </c>
      <c r="H385" s="2" t="s">
        <v>39</v>
      </c>
      <c r="I385" s="2" t="s">
        <v>40</v>
      </c>
      <c r="J385" s="25">
        <v>-103577.98607631899</v>
      </c>
      <c r="K385" s="23">
        <v>45967</v>
      </c>
      <c r="L385" s="23">
        <v>45968</v>
      </c>
      <c r="M385" s="2" t="s">
        <v>41</v>
      </c>
      <c r="N385" s="2" t="s">
        <v>65</v>
      </c>
      <c r="O385" s="2" t="s">
        <v>50</v>
      </c>
      <c r="P385" s="2" t="s">
        <v>85</v>
      </c>
      <c r="Q385" s="2" t="s">
        <v>539</v>
      </c>
    </row>
    <row r="386" spans="1:17" x14ac:dyDescent="0.35">
      <c r="A386" s="22">
        <v>46016</v>
      </c>
      <c r="B386" s="2">
        <v>2583.5026737967901</v>
      </c>
      <c r="C386" s="2">
        <v>1176343.8021390301</v>
      </c>
      <c r="D386" s="2" t="s">
        <v>91</v>
      </c>
      <c r="E386" s="2">
        <v>48532.978609625701</v>
      </c>
      <c r="F386" s="2" t="s">
        <v>92</v>
      </c>
      <c r="G386" s="2" t="s">
        <v>93</v>
      </c>
      <c r="H386" s="2" t="s">
        <v>39</v>
      </c>
      <c r="I386" s="2" t="s">
        <v>40</v>
      </c>
      <c r="J386" s="25">
        <v>-107676.2415939549</v>
      </c>
      <c r="K386" s="23">
        <v>45839</v>
      </c>
      <c r="L386" s="23">
        <v>45841</v>
      </c>
      <c r="M386" s="2" t="s">
        <v>41</v>
      </c>
      <c r="N386" s="2" t="s">
        <v>42</v>
      </c>
      <c r="O386" s="2" t="s">
        <v>50</v>
      </c>
      <c r="P386" s="2" t="s">
        <v>94</v>
      </c>
      <c r="Q386" s="2" t="s">
        <v>540</v>
      </c>
    </row>
    <row r="387" spans="1:17" x14ac:dyDescent="0.35">
      <c r="A387" s="22">
        <v>45802</v>
      </c>
      <c r="B387" s="2">
        <v>2587.6302521008402</v>
      </c>
      <c r="C387" s="2">
        <v>1179429.0789915901</v>
      </c>
      <c r="D387" s="2" t="s">
        <v>96</v>
      </c>
      <c r="E387" s="2">
        <v>48484.119327731103</v>
      </c>
      <c r="F387" s="2" t="s">
        <v>97</v>
      </c>
      <c r="G387" s="2" t="s">
        <v>98</v>
      </c>
      <c r="H387" s="2" t="s">
        <v>39</v>
      </c>
      <c r="I387" s="2" t="s">
        <v>40</v>
      </c>
      <c r="J387" s="25">
        <v>-108471.2490529455</v>
      </c>
      <c r="K387" s="23">
        <v>45702</v>
      </c>
      <c r="L387" s="23">
        <v>45704</v>
      </c>
      <c r="M387" s="2" t="s">
        <v>41</v>
      </c>
      <c r="N387" s="2" t="s">
        <v>65</v>
      </c>
      <c r="O387" s="2" t="s">
        <v>43</v>
      </c>
      <c r="P387" s="2" t="s">
        <v>94</v>
      </c>
      <c r="Q387" s="2" t="s">
        <v>541</v>
      </c>
    </row>
    <row r="388" spans="1:17" x14ac:dyDescent="0.35">
      <c r="A388" s="22">
        <v>45986</v>
      </c>
      <c r="B388" s="2">
        <v>2591.7578304048898</v>
      </c>
      <c r="C388" s="2">
        <v>1182514.3558441501</v>
      </c>
      <c r="D388" s="2" t="s">
        <v>100</v>
      </c>
      <c r="E388" s="2">
        <v>48435.2600458366</v>
      </c>
      <c r="F388" s="2" t="s">
        <v>47</v>
      </c>
      <c r="G388" s="2" t="s">
        <v>101</v>
      </c>
      <c r="H388" s="2" t="s">
        <v>39</v>
      </c>
      <c r="I388" s="2" t="s">
        <v>40</v>
      </c>
      <c r="J388" s="25">
        <v>-93089.509001499493</v>
      </c>
      <c r="K388" s="23">
        <v>46006</v>
      </c>
      <c r="L388" s="23">
        <v>46007</v>
      </c>
      <c r="M388" s="2" t="s">
        <v>41</v>
      </c>
      <c r="N388" s="2" t="s">
        <v>42</v>
      </c>
      <c r="O388" s="2" t="s">
        <v>66</v>
      </c>
      <c r="P388" s="2" t="s">
        <v>102</v>
      </c>
      <c r="Q388" s="2" t="s">
        <v>542</v>
      </c>
    </row>
    <row r="389" spans="1:17" x14ac:dyDescent="0.35">
      <c r="A389" s="22">
        <v>45863</v>
      </c>
      <c r="B389" s="2">
        <v>2595.8854087089398</v>
      </c>
      <c r="C389" s="2">
        <v>1185599.6326967101</v>
      </c>
      <c r="D389" s="2" t="s">
        <v>104</v>
      </c>
      <c r="E389" s="2">
        <v>48386.400763942002</v>
      </c>
      <c r="F389" s="2" t="s">
        <v>105</v>
      </c>
      <c r="G389" s="2" t="s">
        <v>106</v>
      </c>
      <c r="H389" s="2" t="s">
        <v>39</v>
      </c>
      <c r="I389" s="2" t="s">
        <v>40</v>
      </c>
      <c r="J389" s="25">
        <v>-113882.90009747339</v>
      </c>
      <c r="K389" s="23">
        <v>45996</v>
      </c>
      <c r="L389" s="23">
        <v>45997</v>
      </c>
      <c r="M389" s="2" t="s">
        <v>41</v>
      </c>
      <c r="N389" s="2" t="s">
        <v>49</v>
      </c>
      <c r="O389" s="2" t="s">
        <v>75</v>
      </c>
      <c r="P389" s="2" t="s">
        <v>102</v>
      </c>
      <c r="Q389" s="2" t="s">
        <v>543</v>
      </c>
    </row>
    <row r="390" spans="1:17" x14ac:dyDescent="0.35">
      <c r="A390" s="22">
        <v>46016</v>
      </c>
      <c r="B390" s="2">
        <v>2600.0129870129899</v>
      </c>
      <c r="C390" s="2">
        <v>1188684.9095492701</v>
      </c>
      <c r="D390" s="2" t="s">
        <v>108</v>
      </c>
      <c r="E390" s="2">
        <v>48337.541482047403</v>
      </c>
      <c r="F390" s="2" t="s">
        <v>109</v>
      </c>
      <c r="G390" s="2" t="s">
        <v>110</v>
      </c>
      <c r="H390" s="2" t="s">
        <v>39</v>
      </c>
      <c r="I390" s="2" t="s">
        <v>40</v>
      </c>
      <c r="J390" s="25">
        <v>-98290.526996338973</v>
      </c>
      <c r="K390" s="23">
        <v>45897</v>
      </c>
      <c r="L390" s="23">
        <v>45900</v>
      </c>
      <c r="M390" s="2" t="s">
        <v>41</v>
      </c>
      <c r="N390" s="2" t="s">
        <v>65</v>
      </c>
      <c r="O390" s="2" t="s">
        <v>75</v>
      </c>
      <c r="P390" s="2" t="s">
        <v>111</v>
      </c>
      <c r="Q390" s="2" t="s">
        <v>544</v>
      </c>
    </row>
    <row r="391" spans="1:17" x14ac:dyDescent="0.35">
      <c r="A391" s="22">
        <v>45802</v>
      </c>
      <c r="B391" s="2">
        <v>2604.14056531704</v>
      </c>
      <c r="C391" s="2">
        <v>1191770.1864018301</v>
      </c>
      <c r="D391" s="2" t="s">
        <v>113</v>
      </c>
      <c r="E391" s="2">
        <v>48288.682200152798</v>
      </c>
      <c r="F391" s="2" t="s">
        <v>114</v>
      </c>
      <c r="G391" s="2" t="s">
        <v>115</v>
      </c>
      <c r="H391" s="2" t="s">
        <v>39</v>
      </c>
      <c r="I391" s="2" t="s">
        <v>40</v>
      </c>
      <c r="J391" s="25">
        <v>-110586.83978460039</v>
      </c>
      <c r="K391" s="23">
        <v>45720</v>
      </c>
      <c r="L391" s="23">
        <v>45723</v>
      </c>
      <c r="M391" s="2" t="s">
        <v>41</v>
      </c>
      <c r="N391" s="2" t="s">
        <v>65</v>
      </c>
      <c r="O391" s="2" t="s">
        <v>75</v>
      </c>
      <c r="P391" s="2" t="s">
        <v>111</v>
      </c>
      <c r="Q391" s="2" t="s">
        <v>545</v>
      </c>
    </row>
    <row r="392" spans="1:17" x14ac:dyDescent="0.35">
      <c r="A392" s="22">
        <v>45925</v>
      </c>
      <c r="B392" s="2">
        <v>2608.2681436210901</v>
      </c>
      <c r="C392" s="2">
        <v>1194855.4632543901</v>
      </c>
      <c r="D392" s="2" t="s">
        <v>117</v>
      </c>
      <c r="E392" s="2">
        <v>48239.822918258302</v>
      </c>
      <c r="F392" s="2" t="s">
        <v>118</v>
      </c>
      <c r="G392" s="2" t="s">
        <v>119</v>
      </c>
      <c r="H392" s="2" t="s">
        <v>39</v>
      </c>
      <c r="I392" s="2" t="s">
        <v>40</v>
      </c>
      <c r="J392" s="25">
        <v>-120977.2983319304</v>
      </c>
      <c r="K392" s="23">
        <v>45972</v>
      </c>
      <c r="L392" s="23">
        <v>45972</v>
      </c>
      <c r="M392" s="2" t="s">
        <v>41</v>
      </c>
      <c r="N392" s="2" t="s">
        <v>42</v>
      </c>
      <c r="O392" s="2" t="s">
        <v>75</v>
      </c>
      <c r="P392" s="2" t="s">
        <v>120</v>
      </c>
      <c r="Q392" s="2" t="s">
        <v>546</v>
      </c>
    </row>
    <row r="393" spans="1:17" x14ac:dyDescent="0.35">
      <c r="A393" s="22">
        <v>45894</v>
      </c>
      <c r="B393" s="2">
        <v>2612.3957219251402</v>
      </c>
      <c r="C393" s="2">
        <v>1197940.74010695</v>
      </c>
      <c r="D393" s="2" t="s">
        <v>122</v>
      </c>
      <c r="E393" s="2">
        <v>48190.963636363696</v>
      </c>
      <c r="F393" s="2" t="s">
        <v>122</v>
      </c>
      <c r="G393" s="2" t="s">
        <v>123</v>
      </c>
      <c r="H393" s="2" t="s">
        <v>39</v>
      </c>
      <c r="I393" s="2" t="s">
        <v>40</v>
      </c>
      <c r="J393" s="25">
        <v>-121738.2131943932</v>
      </c>
      <c r="K393" s="23">
        <v>45872</v>
      </c>
      <c r="L393" s="23">
        <v>45873</v>
      </c>
      <c r="M393" s="2" t="s">
        <v>41</v>
      </c>
      <c r="N393" s="2" t="s">
        <v>49</v>
      </c>
      <c r="O393" s="2" t="s">
        <v>55</v>
      </c>
      <c r="P393" s="2" t="s">
        <v>120</v>
      </c>
      <c r="Q393" s="2" t="s">
        <v>547</v>
      </c>
    </row>
    <row r="394" spans="1:17" x14ac:dyDescent="0.35">
      <c r="A394" s="22">
        <v>45833</v>
      </c>
      <c r="B394" s="2">
        <v>2616.5233002291902</v>
      </c>
      <c r="C394" s="2">
        <v>1201026.01695951</v>
      </c>
      <c r="D394" s="2" t="s">
        <v>125</v>
      </c>
      <c r="E394" s="2">
        <v>48142.104354469098</v>
      </c>
      <c r="F394" s="2" t="s">
        <v>126</v>
      </c>
      <c r="G394" s="2" t="s">
        <v>127</v>
      </c>
      <c r="H394" s="2" t="s">
        <v>39</v>
      </c>
      <c r="I394" s="2" t="s">
        <v>40</v>
      </c>
      <c r="J394" s="25">
        <v>-113417.7736203058</v>
      </c>
      <c r="K394" s="23">
        <v>45880</v>
      </c>
      <c r="L394" s="23">
        <v>45882</v>
      </c>
      <c r="M394" s="2" t="s">
        <v>41</v>
      </c>
      <c r="N394" s="2" t="s">
        <v>49</v>
      </c>
      <c r="O394" s="2" t="s">
        <v>43</v>
      </c>
      <c r="P394" s="2" t="s">
        <v>128</v>
      </c>
      <c r="Q394" s="2" t="s">
        <v>548</v>
      </c>
    </row>
    <row r="395" spans="1:17" x14ac:dyDescent="0.35">
      <c r="A395" s="22">
        <v>45986</v>
      </c>
      <c r="B395" s="2">
        <v>2620.6508785332298</v>
      </c>
      <c r="C395" s="2">
        <v>1204111.29381207</v>
      </c>
      <c r="D395" s="2" t="s">
        <v>130</v>
      </c>
      <c r="E395" s="2">
        <v>48093.2450725745</v>
      </c>
      <c r="F395" s="2" t="s">
        <v>131</v>
      </c>
      <c r="G395" s="2" t="s">
        <v>132</v>
      </c>
      <c r="H395" s="2" t="s">
        <v>39</v>
      </c>
      <c r="I395" s="2" t="s">
        <v>40</v>
      </c>
      <c r="J395" s="25">
        <v>-119337.1976443715</v>
      </c>
      <c r="K395" s="23">
        <v>45748</v>
      </c>
      <c r="L395" s="23">
        <v>45750</v>
      </c>
      <c r="M395" s="2" t="s">
        <v>41</v>
      </c>
      <c r="N395" s="2" t="s">
        <v>42</v>
      </c>
      <c r="O395" s="2" t="s">
        <v>75</v>
      </c>
      <c r="P395" s="2" t="s">
        <v>128</v>
      </c>
      <c r="Q395" s="2" t="s">
        <v>549</v>
      </c>
    </row>
    <row r="396" spans="1:17" x14ac:dyDescent="0.35">
      <c r="A396" s="22">
        <v>45682</v>
      </c>
      <c r="B396" s="2">
        <v>2624.7784568372799</v>
      </c>
      <c r="C396" s="2">
        <v>1207196.57066463</v>
      </c>
      <c r="D396" s="2" t="s">
        <v>134</v>
      </c>
      <c r="E396" s="2">
        <v>48044.385790679997</v>
      </c>
      <c r="F396" s="2" t="s">
        <v>58</v>
      </c>
      <c r="G396" s="2" t="s">
        <v>135</v>
      </c>
      <c r="H396" s="2" t="s">
        <v>39</v>
      </c>
      <c r="I396" s="2" t="s">
        <v>40</v>
      </c>
      <c r="J396" s="25">
        <v>-102696.96051012</v>
      </c>
      <c r="K396" s="23">
        <v>45788</v>
      </c>
      <c r="L396" s="23">
        <v>45788</v>
      </c>
      <c r="M396" s="2" t="s">
        <v>41</v>
      </c>
      <c r="N396" s="2" t="s">
        <v>65</v>
      </c>
      <c r="O396" s="2" t="s">
        <v>55</v>
      </c>
      <c r="P396" s="2" t="s">
        <v>136</v>
      </c>
      <c r="Q396" s="2" t="s">
        <v>550</v>
      </c>
    </row>
    <row r="397" spans="1:17" x14ac:dyDescent="0.35">
      <c r="A397" s="22">
        <v>46016</v>
      </c>
      <c r="B397" s="2">
        <v>2628.90603514133</v>
      </c>
      <c r="C397" s="2">
        <v>1210281.84751719</v>
      </c>
      <c r="D397" s="2" t="s">
        <v>138</v>
      </c>
      <c r="E397" s="2">
        <v>47995.526508785399</v>
      </c>
      <c r="F397" s="2" t="s">
        <v>139</v>
      </c>
      <c r="G397" s="2" t="s">
        <v>140</v>
      </c>
      <c r="H397" s="2" t="s">
        <v>39</v>
      </c>
      <c r="I397" s="2" t="s">
        <v>40</v>
      </c>
      <c r="J397" s="25">
        <v>-87971.451669281421</v>
      </c>
      <c r="K397" s="23">
        <v>45859</v>
      </c>
      <c r="L397" s="23">
        <v>45862</v>
      </c>
      <c r="M397" s="2" t="s">
        <v>41</v>
      </c>
      <c r="N397" s="2" t="s">
        <v>65</v>
      </c>
      <c r="O397" s="2" t="s">
        <v>66</v>
      </c>
      <c r="P397" s="2" t="s">
        <v>136</v>
      </c>
      <c r="Q397" s="2" t="s">
        <v>551</v>
      </c>
    </row>
    <row r="398" spans="1:17" x14ac:dyDescent="0.35">
      <c r="A398" s="22">
        <v>45833</v>
      </c>
      <c r="B398" s="2">
        <v>2633.0336134453801</v>
      </c>
      <c r="C398" s="2">
        <v>1213367.12436975</v>
      </c>
      <c r="D398" s="2" t="s">
        <v>142</v>
      </c>
      <c r="E398" s="2">
        <v>47946.667226890801</v>
      </c>
      <c r="F398" s="2" t="s">
        <v>143</v>
      </c>
      <c r="G398" s="2" t="s">
        <v>144</v>
      </c>
      <c r="H398" s="2" t="s">
        <v>39</v>
      </c>
      <c r="I398" s="2" t="s">
        <v>40</v>
      </c>
      <c r="J398" s="25">
        <v>-126542.32317575419</v>
      </c>
      <c r="K398" s="23">
        <v>45721</v>
      </c>
      <c r="L398" s="23">
        <v>45723</v>
      </c>
      <c r="M398" s="2" t="s">
        <v>41</v>
      </c>
      <c r="N398" s="2" t="s">
        <v>42</v>
      </c>
      <c r="O398" s="2" t="s">
        <v>55</v>
      </c>
      <c r="P398" s="2" t="s">
        <v>145</v>
      </c>
      <c r="Q398" s="2" t="s">
        <v>552</v>
      </c>
    </row>
    <row r="399" spans="1:17" x14ac:dyDescent="0.35">
      <c r="A399" s="22">
        <v>45802</v>
      </c>
      <c r="B399" s="2">
        <v>2637.1611917494301</v>
      </c>
      <c r="C399" s="2">
        <v>1216452.4012223</v>
      </c>
      <c r="D399" s="2" t="s">
        <v>147</v>
      </c>
      <c r="E399" s="2">
        <v>47897.807944996202</v>
      </c>
      <c r="F399" s="2" t="s">
        <v>148</v>
      </c>
      <c r="G399" s="2" t="s">
        <v>149</v>
      </c>
      <c r="H399" s="2" t="s">
        <v>39</v>
      </c>
      <c r="I399" s="2" t="s">
        <v>40</v>
      </c>
      <c r="J399" s="25">
        <v>-90018.447951733149</v>
      </c>
      <c r="K399" s="23">
        <v>45826</v>
      </c>
      <c r="L399" s="23">
        <v>45826</v>
      </c>
      <c r="M399" s="2" t="s">
        <v>41</v>
      </c>
      <c r="N399" s="2" t="s">
        <v>65</v>
      </c>
      <c r="O399" s="2" t="s">
        <v>50</v>
      </c>
      <c r="P399" s="2" t="s">
        <v>145</v>
      </c>
      <c r="Q399" s="2" t="s">
        <v>553</v>
      </c>
    </row>
    <row r="400" spans="1:17" x14ac:dyDescent="0.35">
      <c r="A400" s="22">
        <v>45802</v>
      </c>
      <c r="B400" s="2">
        <v>2641.2887700534802</v>
      </c>
      <c r="C400" s="2">
        <v>1219537.67807486</v>
      </c>
      <c r="D400" s="2" t="s">
        <v>151</v>
      </c>
      <c r="E400" s="2">
        <v>47848.948663101699</v>
      </c>
      <c r="F400" s="2" t="s">
        <v>152</v>
      </c>
      <c r="G400" s="2" t="s">
        <v>153</v>
      </c>
      <c r="H400" s="2" t="s">
        <v>39</v>
      </c>
      <c r="I400" s="2" t="s">
        <v>40</v>
      </c>
      <c r="J400" s="25">
        <v>-102336.7217599344</v>
      </c>
      <c r="K400" s="23">
        <v>45883</v>
      </c>
      <c r="L400" s="23">
        <v>45884</v>
      </c>
      <c r="M400" s="2" t="s">
        <v>41</v>
      </c>
      <c r="N400" s="2" t="s">
        <v>49</v>
      </c>
      <c r="O400" s="2" t="s">
        <v>66</v>
      </c>
      <c r="P400" s="2" t="s">
        <v>46</v>
      </c>
      <c r="Q400" s="2" t="s">
        <v>554</v>
      </c>
    </row>
    <row r="401" spans="1:17" x14ac:dyDescent="0.35">
      <c r="A401" s="22">
        <v>45682</v>
      </c>
      <c r="B401" s="2">
        <v>2645.4163483575298</v>
      </c>
      <c r="C401" s="2">
        <v>1222622.95492742</v>
      </c>
      <c r="D401" s="2" t="s">
        <v>155</v>
      </c>
      <c r="E401" s="2">
        <v>47800.089381207101</v>
      </c>
      <c r="F401" s="2" t="s">
        <v>109</v>
      </c>
      <c r="G401" s="2" t="s">
        <v>156</v>
      </c>
      <c r="H401" s="2" t="s">
        <v>39</v>
      </c>
      <c r="I401" s="2" t="s">
        <v>40</v>
      </c>
      <c r="J401" s="25">
        <v>-100376.1997938954</v>
      </c>
      <c r="K401" s="23">
        <v>45737</v>
      </c>
      <c r="L401" s="23">
        <v>45737</v>
      </c>
      <c r="M401" s="2" t="s">
        <v>41</v>
      </c>
      <c r="N401" s="2" t="s">
        <v>49</v>
      </c>
      <c r="O401" s="2" t="s">
        <v>50</v>
      </c>
      <c r="P401" s="2" t="s">
        <v>46</v>
      </c>
      <c r="Q401" s="2" t="s">
        <v>555</v>
      </c>
    </row>
    <row r="402" spans="1:17" x14ac:dyDescent="0.35">
      <c r="A402" s="22">
        <v>45772</v>
      </c>
      <c r="B402" s="2">
        <v>2649.5439266615799</v>
      </c>
      <c r="C402" s="2">
        <v>1225708.23177998</v>
      </c>
      <c r="D402" s="2" t="s">
        <v>158</v>
      </c>
      <c r="E402" s="2">
        <v>47751.230099312503</v>
      </c>
      <c r="F402" s="2" t="s">
        <v>159</v>
      </c>
      <c r="G402" s="2" t="s">
        <v>160</v>
      </c>
      <c r="H402" s="2" t="s">
        <v>39</v>
      </c>
      <c r="I402" s="2" t="s">
        <v>40</v>
      </c>
      <c r="J402" s="25">
        <v>-131623.1949091198</v>
      </c>
      <c r="K402" s="23">
        <v>45832</v>
      </c>
      <c r="L402" s="23">
        <v>45835</v>
      </c>
      <c r="M402" s="2" t="s">
        <v>41</v>
      </c>
      <c r="N402" s="2" t="s">
        <v>65</v>
      </c>
      <c r="O402" s="2" t="s">
        <v>43</v>
      </c>
      <c r="P402" s="2" t="s">
        <v>161</v>
      </c>
      <c r="Q402" s="2" t="s">
        <v>556</v>
      </c>
    </row>
    <row r="403" spans="1:17" x14ac:dyDescent="0.35">
      <c r="A403" s="22">
        <v>45986</v>
      </c>
      <c r="B403" s="2">
        <v>2653.67150496563</v>
      </c>
      <c r="C403" s="2">
        <v>1228793.50863254</v>
      </c>
      <c r="D403" s="2" t="s">
        <v>161</v>
      </c>
      <c r="E403" s="2">
        <v>47702.370817417897</v>
      </c>
      <c r="F403" s="2" t="s">
        <v>163</v>
      </c>
      <c r="G403" s="2" t="s">
        <v>164</v>
      </c>
      <c r="H403" s="2" t="s">
        <v>39</v>
      </c>
      <c r="I403" s="2" t="s">
        <v>40</v>
      </c>
      <c r="J403" s="25">
        <v>-128008.4228343662</v>
      </c>
      <c r="K403" s="23">
        <v>45973</v>
      </c>
      <c r="L403" s="23">
        <v>45976</v>
      </c>
      <c r="M403" s="2" t="s">
        <v>41</v>
      </c>
      <c r="N403" s="2" t="s">
        <v>42</v>
      </c>
      <c r="O403" s="2" t="s">
        <v>66</v>
      </c>
      <c r="P403" s="2" t="s">
        <v>161</v>
      </c>
      <c r="Q403" s="2" t="s">
        <v>557</v>
      </c>
    </row>
    <row r="404" spans="1:17" x14ac:dyDescent="0.35">
      <c r="A404" s="22">
        <v>45955</v>
      </c>
      <c r="B404" s="2">
        <v>2657.7990832696701</v>
      </c>
      <c r="C404" s="2">
        <v>1231878.7854851</v>
      </c>
      <c r="D404" s="2" t="s">
        <v>120</v>
      </c>
      <c r="E404" s="2">
        <v>47653.511535523401</v>
      </c>
      <c r="F404" s="2" t="s">
        <v>148</v>
      </c>
      <c r="G404" s="2" t="s">
        <v>166</v>
      </c>
      <c r="H404" s="2" t="s">
        <v>39</v>
      </c>
      <c r="I404" s="2" t="s">
        <v>40</v>
      </c>
      <c r="J404" s="25">
        <v>-103121.7313938322</v>
      </c>
      <c r="K404" s="23">
        <v>45789</v>
      </c>
      <c r="L404" s="23">
        <v>45790</v>
      </c>
      <c r="M404" s="2" t="s">
        <v>41</v>
      </c>
      <c r="N404" s="2" t="s">
        <v>49</v>
      </c>
      <c r="O404" s="2" t="s">
        <v>55</v>
      </c>
      <c r="P404" s="2" t="s">
        <v>167</v>
      </c>
      <c r="Q404" s="2" t="s">
        <v>558</v>
      </c>
    </row>
    <row r="405" spans="1:17" x14ac:dyDescent="0.35">
      <c r="A405" s="22">
        <v>45986</v>
      </c>
      <c r="B405" s="2">
        <v>2661.9266615737201</v>
      </c>
      <c r="C405" s="2">
        <v>1234964.06233766</v>
      </c>
      <c r="D405" s="2" t="s">
        <v>169</v>
      </c>
      <c r="E405" s="2">
        <v>47604.652253628803</v>
      </c>
      <c r="F405" s="2" t="s">
        <v>167</v>
      </c>
      <c r="G405" s="2" t="s">
        <v>170</v>
      </c>
      <c r="H405" s="2" t="s">
        <v>39</v>
      </c>
      <c r="I405" s="2" t="s">
        <v>40</v>
      </c>
      <c r="J405" s="25">
        <v>-127825.0194310884</v>
      </c>
      <c r="K405" s="23">
        <v>45846</v>
      </c>
      <c r="L405" s="23">
        <v>45847</v>
      </c>
      <c r="M405" s="2" t="s">
        <v>41</v>
      </c>
      <c r="N405" s="2" t="s">
        <v>42</v>
      </c>
      <c r="O405" s="2" t="s">
        <v>55</v>
      </c>
      <c r="P405" s="2" t="s">
        <v>167</v>
      </c>
      <c r="Q405" s="2" t="s">
        <v>559</v>
      </c>
    </row>
    <row r="406" spans="1:17" x14ac:dyDescent="0.35">
      <c r="A406" s="22">
        <v>45894</v>
      </c>
      <c r="B406" s="2">
        <v>2666.0542398777702</v>
      </c>
      <c r="C406" s="2">
        <v>1238049.33919022</v>
      </c>
      <c r="D406" s="2" t="s">
        <v>172</v>
      </c>
      <c r="E406" s="2">
        <v>47555.792971734198</v>
      </c>
      <c r="F406" s="2" t="s">
        <v>173</v>
      </c>
      <c r="G406" s="2" t="s">
        <v>174</v>
      </c>
      <c r="H406" s="2" t="s">
        <v>39</v>
      </c>
      <c r="I406" s="2" t="s">
        <v>40</v>
      </c>
      <c r="J406" s="25">
        <v>-92029.35838232578</v>
      </c>
      <c r="K406" s="23">
        <v>45932</v>
      </c>
      <c r="L406" s="23">
        <v>45934</v>
      </c>
      <c r="M406" s="2" t="s">
        <v>41</v>
      </c>
      <c r="N406" s="2" t="s">
        <v>42</v>
      </c>
      <c r="O406" s="2" t="s">
        <v>75</v>
      </c>
      <c r="P406" s="2" t="s">
        <v>175</v>
      </c>
      <c r="Q406" s="2" t="s">
        <v>560</v>
      </c>
    </row>
    <row r="407" spans="1:17" x14ac:dyDescent="0.35">
      <c r="A407" s="22">
        <v>45741</v>
      </c>
      <c r="B407" s="2">
        <v>2670.1818181818198</v>
      </c>
      <c r="C407" s="2">
        <v>1241134.61604278</v>
      </c>
      <c r="D407" s="2" t="s">
        <v>177</v>
      </c>
      <c r="E407" s="2">
        <v>47506.9336898396</v>
      </c>
      <c r="F407" s="2" t="s">
        <v>178</v>
      </c>
      <c r="G407" s="2" t="s">
        <v>179</v>
      </c>
      <c r="H407" s="2" t="s">
        <v>39</v>
      </c>
      <c r="I407" s="2" t="s">
        <v>40</v>
      </c>
      <c r="J407" s="25">
        <v>-124538.3370857625</v>
      </c>
      <c r="K407" s="23">
        <v>45937</v>
      </c>
      <c r="L407" s="23">
        <v>45938</v>
      </c>
      <c r="M407" s="2" t="s">
        <v>41</v>
      </c>
      <c r="N407" s="2" t="s">
        <v>65</v>
      </c>
      <c r="O407" s="2" t="s">
        <v>55</v>
      </c>
      <c r="P407" s="2" t="s">
        <v>175</v>
      </c>
      <c r="Q407" s="2" t="s">
        <v>561</v>
      </c>
    </row>
    <row r="408" spans="1:17" x14ac:dyDescent="0.35">
      <c r="A408" s="22">
        <v>45986</v>
      </c>
      <c r="B408" s="2">
        <v>2674.3093964858699</v>
      </c>
      <c r="C408" s="2">
        <v>1244219.89289534</v>
      </c>
      <c r="D408" s="2" t="s">
        <v>181</v>
      </c>
      <c r="E408" s="2">
        <v>47458.074407945001</v>
      </c>
      <c r="F408" s="2" t="s">
        <v>182</v>
      </c>
      <c r="G408" s="2" t="s">
        <v>183</v>
      </c>
      <c r="H408" s="2" t="s">
        <v>39</v>
      </c>
      <c r="I408" s="2" t="s">
        <v>40</v>
      </c>
      <c r="J408" s="25">
        <v>-111172.18949939479</v>
      </c>
      <c r="K408" s="23">
        <v>45692</v>
      </c>
      <c r="L408" s="23">
        <v>45695</v>
      </c>
      <c r="M408" s="2" t="s">
        <v>41</v>
      </c>
      <c r="N408" s="2" t="s">
        <v>65</v>
      </c>
      <c r="O408" s="2" t="s">
        <v>66</v>
      </c>
      <c r="P408" s="2" t="s">
        <v>184</v>
      </c>
      <c r="Q408" s="2" t="s">
        <v>562</v>
      </c>
    </row>
    <row r="409" spans="1:17" x14ac:dyDescent="0.35">
      <c r="A409" s="22">
        <v>45833</v>
      </c>
      <c r="B409" s="2">
        <v>2678.43697478992</v>
      </c>
      <c r="C409" s="2">
        <v>1247305.1697479</v>
      </c>
      <c r="D409" s="2" t="s">
        <v>186</v>
      </c>
      <c r="E409" s="2">
        <v>47409.215126050498</v>
      </c>
      <c r="F409" s="2" t="s">
        <v>187</v>
      </c>
      <c r="G409" s="2" t="s">
        <v>188</v>
      </c>
      <c r="H409" s="2" t="s">
        <v>39</v>
      </c>
      <c r="I409" s="2" t="s">
        <v>40</v>
      </c>
      <c r="J409" s="25">
        <v>-91417.039182426437</v>
      </c>
      <c r="K409" s="23">
        <v>45891</v>
      </c>
      <c r="L409" s="23">
        <v>45891</v>
      </c>
      <c r="M409" s="2" t="s">
        <v>41</v>
      </c>
      <c r="N409" s="2" t="s">
        <v>49</v>
      </c>
      <c r="O409" s="2" t="s">
        <v>66</v>
      </c>
      <c r="P409" s="2" t="s">
        <v>184</v>
      </c>
      <c r="Q409" s="2" t="s">
        <v>563</v>
      </c>
    </row>
    <row r="410" spans="1:17" x14ac:dyDescent="0.35">
      <c r="A410" s="22">
        <v>45802</v>
      </c>
      <c r="B410" s="2">
        <v>2682.5645530939701</v>
      </c>
      <c r="C410" s="2">
        <v>1250390.44660046</v>
      </c>
      <c r="D410" s="2" t="s">
        <v>36</v>
      </c>
      <c r="E410" s="2">
        <v>47360.3558441559</v>
      </c>
      <c r="F410" s="2" t="s">
        <v>37</v>
      </c>
      <c r="G410" s="2" t="s">
        <v>38</v>
      </c>
      <c r="H410" s="2" t="s">
        <v>39</v>
      </c>
      <c r="I410" s="2" t="s">
        <v>40</v>
      </c>
      <c r="J410" s="25">
        <v>-110821.39822073031</v>
      </c>
      <c r="K410" s="23">
        <v>45842</v>
      </c>
      <c r="L410" s="23">
        <v>45844</v>
      </c>
      <c r="M410" s="2" t="s">
        <v>41</v>
      </c>
      <c r="N410" s="2" t="s">
        <v>65</v>
      </c>
      <c r="O410" s="2" t="s">
        <v>55</v>
      </c>
      <c r="P410" s="2" t="s">
        <v>44</v>
      </c>
      <c r="Q410" s="2" t="s">
        <v>564</v>
      </c>
    </row>
    <row r="411" spans="1:17" x14ac:dyDescent="0.35">
      <c r="A411" s="22">
        <v>45713</v>
      </c>
      <c r="B411" s="2">
        <v>2686.6921313980201</v>
      </c>
      <c r="C411" s="2">
        <v>1253475.72345301</v>
      </c>
      <c r="D411" s="2" t="s">
        <v>46</v>
      </c>
      <c r="E411" s="2">
        <v>47311.496562261302</v>
      </c>
      <c r="F411" s="2" t="s">
        <v>47</v>
      </c>
      <c r="G411" s="2" t="s">
        <v>48</v>
      </c>
      <c r="H411" s="2" t="s">
        <v>39</v>
      </c>
      <c r="I411" s="2" t="s">
        <v>40</v>
      </c>
      <c r="J411" s="25">
        <v>-113614.0327865244</v>
      </c>
      <c r="K411" s="23">
        <v>45920</v>
      </c>
      <c r="L411" s="23">
        <v>45922</v>
      </c>
      <c r="M411" s="2" t="s">
        <v>41</v>
      </c>
      <c r="N411" s="2" t="s">
        <v>49</v>
      </c>
      <c r="O411" s="2" t="s">
        <v>50</v>
      </c>
      <c r="P411" s="2" t="s">
        <v>44</v>
      </c>
      <c r="Q411" s="2" t="s">
        <v>565</v>
      </c>
    </row>
    <row r="412" spans="1:17" x14ac:dyDescent="0.35">
      <c r="A412" s="22">
        <v>45713</v>
      </c>
      <c r="B412" s="2">
        <v>2690.8197097020702</v>
      </c>
      <c r="C412" s="2">
        <v>1256561.00030557</v>
      </c>
      <c r="D412" s="2" t="s">
        <v>52</v>
      </c>
      <c r="E412" s="2">
        <v>47262.637280366704</v>
      </c>
      <c r="F412" s="2" t="s">
        <v>53</v>
      </c>
      <c r="G412" s="2" t="s">
        <v>54</v>
      </c>
      <c r="H412" s="2" t="s">
        <v>39</v>
      </c>
      <c r="I412" s="2" t="s">
        <v>40</v>
      </c>
      <c r="J412" s="25">
        <v>-112308.9313473076</v>
      </c>
      <c r="K412" s="23">
        <v>45942</v>
      </c>
      <c r="L412" s="23">
        <v>45943</v>
      </c>
      <c r="M412" s="2" t="s">
        <v>41</v>
      </c>
      <c r="N412" s="2" t="s">
        <v>65</v>
      </c>
      <c r="O412" s="2" t="s">
        <v>43</v>
      </c>
      <c r="P412" s="2" t="s">
        <v>44</v>
      </c>
      <c r="Q412" s="2" t="s">
        <v>566</v>
      </c>
    </row>
    <row r="413" spans="1:17" x14ac:dyDescent="0.35">
      <c r="A413" s="22">
        <v>45833</v>
      </c>
      <c r="B413" s="2">
        <v>2694.9472880061098</v>
      </c>
      <c r="C413" s="2">
        <v>1259646.27715813</v>
      </c>
      <c r="D413" s="2" t="s">
        <v>57</v>
      </c>
      <c r="E413" s="2">
        <v>47213.7779984722</v>
      </c>
      <c r="F413" s="2" t="s">
        <v>58</v>
      </c>
      <c r="G413" s="2" t="s">
        <v>59</v>
      </c>
      <c r="H413" s="2" t="s">
        <v>39</v>
      </c>
      <c r="I413" s="2" t="s">
        <v>40</v>
      </c>
      <c r="J413" s="25">
        <v>-125522.88282395049</v>
      </c>
      <c r="K413" s="23">
        <v>45795</v>
      </c>
      <c r="L413" s="23">
        <v>45797</v>
      </c>
      <c r="M413" s="2" t="s">
        <v>41</v>
      </c>
      <c r="N413" s="2" t="s">
        <v>65</v>
      </c>
      <c r="O413" s="2" t="s">
        <v>43</v>
      </c>
      <c r="P413" s="2" t="s">
        <v>60</v>
      </c>
      <c r="Q413" s="2" t="s">
        <v>567</v>
      </c>
    </row>
    <row r="414" spans="1:17" x14ac:dyDescent="0.35">
      <c r="A414" s="22">
        <v>45986</v>
      </c>
      <c r="B414" s="2">
        <v>2699.0748663101599</v>
      </c>
      <c r="C414" s="2">
        <v>1262731.55401069</v>
      </c>
      <c r="D414" s="2" t="s">
        <v>62</v>
      </c>
      <c r="E414" s="2">
        <v>47164.918716577602</v>
      </c>
      <c r="F414" s="2" t="s">
        <v>63</v>
      </c>
      <c r="G414" s="2" t="s">
        <v>64</v>
      </c>
      <c r="H414" s="2" t="s">
        <v>39</v>
      </c>
      <c r="I414" s="2" t="s">
        <v>40</v>
      </c>
      <c r="J414" s="25">
        <v>-124934.3670940259</v>
      </c>
      <c r="K414" s="23">
        <v>45958</v>
      </c>
      <c r="L414" s="23">
        <v>45960</v>
      </c>
      <c r="M414" s="2" t="s">
        <v>41</v>
      </c>
      <c r="N414" s="2" t="s">
        <v>49</v>
      </c>
      <c r="O414" s="2" t="s">
        <v>55</v>
      </c>
      <c r="P414" s="2" t="s">
        <v>60</v>
      </c>
      <c r="Q414" s="2" t="s">
        <v>568</v>
      </c>
    </row>
    <row r="415" spans="1:17" x14ac:dyDescent="0.35">
      <c r="A415" s="22">
        <v>45682</v>
      </c>
      <c r="B415" s="2">
        <v>2703.20244461421</v>
      </c>
      <c r="C415" s="2">
        <v>1265816.83086325</v>
      </c>
      <c r="D415" s="2" t="s">
        <v>68</v>
      </c>
      <c r="E415" s="2">
        <v>47116.059434682997</v>
      </c>
      <c r="F415" s="2" t="s">
        <v>69</v>
      </c>
      <c r="G415" s="2" t="s">
        <v>70</v>
      </c>
      <c r="H415" s="2" t="s">
        <v>39</v>
      </c>
      <c r="I415" s="2" t="s">
        <v>40</v>
      </c>
      <c r="J415" s="25">
        <v>-102241.8552773361</v>
      </c>
      <c r="K415" s="23">
        <v>45914</v>
      </c>
      <c r="L415" s="23">
        <v>45914</v>
      </c>
      <c r="M415" s="2" t="s">
        <v>41</v>
      </c>
      <c r="N415" s="2" t="s">
        <v>65</v>
      </c>
      <c r="O415" s="2" t="s">
        <v>75</v>
      </c>
      <c r="P415" s="2" t="s">
        <v>60</v>
      </c>
      <c r="Q415" s="2" t="s">
        <v>569</v>
      </c>
    </row>
    <row r="416" spans="1:17" x14ac:dyDescent="0.35">
      <c r="A416" s="22">
        <v>45713</v>
      </c>
      <c r="B416" s="2">
        <v>2707.3300229182601</v>
      </c>
      <c r="C416" s="2">
        <v>1268902.10771581</v>
      </c>
      <c r="D416" s="2" t="s">
        <v>72</v>
      </c>
      <c r="E416" s="2">
        <v>47067.200152788399</v>
      </c>
      <c r="F416" s="2" t="s">
        <v>73</v>
      </c>
      <c r="G416" s="2" t="s">
        <v>74</v>
      </c>
      <c r="H416" s="2" t="s">
        <v>39</v>
      </c>
      <c r="I416" s="2" t="s">
        <v>40</v>
      </c>
      <c r="J416" s="25">
        <v>-131622.84876451021</v>
      </c>
      <c r="K416" s="23">
        <v>45866</v>
      </c>
      <c r="L416" s="23">
        <v>45866</v>
      </c>
      <c r="M416" s="2" t="s">
        <v>41</v>
      </c>
      <c r="N416" s="2" t="s">
        <v>49</v>
      </c>
      <c r="O416" s="2" t="s">
        <v>55</v>
      </c>
      <c r="P416" s="2" t="s">
        <v>76</v>
      </c>
      <c r="Q416" s="2" t="s">
        <v>570</v>
      </c>
    </row>
    <row r="417" spans="1:17" x14ac:dyDescent="0.35">
      <c r="A417" s="22">
        <v>45772</v>
      </c>
      <c r="B417" s="2">
        <v>2711.4576012223101</v>
      </c>
      <c r="C417" s="2">
        <v>1271987.3845683699</v>
      </c>
      <c r="D417" s="2" t="s">
        <v>78</v>
      </c>
      <c r="E417" s="2">
        <v>47018.340870893902</v>
      </c>
      <c r="F417" s="2" t="s">
        <v>79</v>
      </c>
      <c r="G417" s="2" t="s">
        <v>80</v>
      </c>
      <c r="H417" s="2" t="s">
        <v>39</v>
      </c>
      <c r="I417" s="2" t="s">
        <v>40</v>
      </c>
      <c r="J417" s="25">
        <v>-97061.392260885012</v>
      </c>
      <c r="K417" s="23">
        <v>45845</v>
      </c>
      <c r="L417" s="23">
        <v>45845</v>
      </c>
      <c r="M417" s="2" t="s">
        <v>41</v>
      </c>
      <c r="N417" s="2" t="s">
        <v>65</v>
      </c>
      <c r="O417" s="2" t="s">
        <v>43</v>
      </c>
      <c r="P417" s="2" t="s">
        <v>76</v>
      </c>
      <c r="Q417" s="2" t="s">
        <v>571</v>
      </c>
    </row>
    <row r="418" spans="1:17" x14ac:dyDescent="0.35">
      <c r="A418" s="22">
        <v>45894</v>
      </c>
      <c r="B418" s="2">
        <v>2715.5851795263602</v>
      </c>
      <c r="C418" s="2">
        <v>1275072.6614209299</v>
      </c>
      <c r="D418" s="2" t="s">
        <v>82</v>
      </c>
      <c r="E418" s="2">
        <v>46969.481588999297</v>
      </c>
      <c r="F418" s="2" t="s">
        <v>83</v>
      </c>
      <c r="G418" s="2" t="s">
        <v>84</v>
      </c>
      <c r="H418" s="2" t="s">
        <v>39</v>
      </c>
      <c r="I418" s="2" t="s">
        <v>40</v>
      </c>
      <c r="J418" s="25">
        <v>-104112.3875852706</v>
      </c>
      <c r="K418" s="23">
        <v>45784</v>
      </c>
      <c r="L418" s="23">
        <v>45784</v>
      </c>
      <c r="M418" s="2" t="s">
        <v>41</v>
      </c>
      <c r="N418" s="2" t="s">
        <v>42</v>
      </c>
      <c r="O418" s="2" t="s">
        <v>66</v>
      </c>
      <c r="P418" s="2" t="s">
        <v>85</v>
      </c>
      <c r="Q418" s="2" t="s">
        <v>572</v>
      </c>
    </row>
    <row r="419" spans="1:17" x14ac:dyDescent="0.35">
      <c r="A419" s="22">
        <v>45863</v>
      </c>
      <c r="B419" s="2">
        <v>2719.7127578304098</v>
      </c>
      <c r="C419" s="2">
        <v>1278157.9382734899</v>
      </c>
      <c r="D419" s="2" t="s">
        <v>87</v>
      </c>
      <c r="E419" s="2">
        <v>46920.622307104699</v>
      </c>
      <c r="F419" s="2" t="s">
        <v>88</v>
      </c>
      <c r="G419" s="2" t="s">
        <v>89</v>
      </c>
      <c r="H419" s="2" t="s">
        <v>39</v>
      </c>
      <c r="I419" s="2" t="s">
        <v>40</v>
      </c>
      <c r="J419" s="25">
        <v>-142228.59308265941</v>
      </c>
      <c r="K419" s="23">
        <v>45742</v>
      </c>
      <c r="L419" s="23">
        <v>45744</v>
      </c>
      <c r="M419" s="2" t="s">
        <v>41</v>
      </c>
      <c r="N419" s="2" t="s">
        <v>65</v>
      </c>
      <c r="O419" s="2" t="s">
        <v>75</v>
      </c>
      <c r="P419" s="2" t="s">
        <v>85</v>
      </c>
      <c r="Q419" s="2" t="s">
        <v>573</v>
      </c>
    </row>
    <row r="420" spans="1:17" x14ac:dyDescent="0.35">
      <c r="A420" s="22">
        <v>45802</v>
      </c>
      <c r="B420" s="2">
        <v>2723.8403361344599</v>
      </c>
      <c r="C420" s="2">
        <v>1281243.2151260499</v>
      </c>
      <c r="D420" s="2" t="s">
        <v>91</v>
      </c>
      <c r="E420" s="2">
        <v>46871.763025210101</v>
      </c>
      <c r="F420" s="2" t="s">
        <v>92</v>
      </c>
      <c r="G420" s="2" t="s">
        <v>93</v>
      </c>
      <c r="H420" s="2" t="s">
        <v>39</v>
      </c>
      <c r="I420" s="2" t="s">
        <v>40</v>
      </c>
      <c r="J420" s="25">
        <v>-113595.1936938539</v>
      </c>
      <c r="K420" s="23">
        <v>45784</v>
      </c>
      <c r="L420" s="23">
        <v>45785</v>
      </c>
      <c r="M420" s="2" t="s">
        <v>41</v>
      </c>
      <c r="N420" s="2" t="s">
        <v>42</v>
      </c>
      <c r="O420" s="2" t="s">
        <v>66</v>
      </c>
      <c r="P420" s="2" t="s">
        <v>94</v>
      </c>
      <c r="Q420" s="2" t="s">
        <v>574</v>
      </c>
    </row>
    <row r="421" spans="1:17" x14ac:dyDescent="0.35">
      <c r="A421" s="22">
        <v>45863</v>
      </c>
      <c r="B421" s="2">
        <v>2727.96791443851</v>
      </c>
      <c r="C421" s="2">
        <v>1284328.4919786099</v>
      </c>
      <c r="D421" s="2" t="s">
        <v>96</v>
      </c>
      <c r="E421" s="2">
        <v>46822.903743315597</v>
      </c>
      <c r="F421" s="2" t="s">
        <v>97</v>
      </c>
      <c r="G421" s="2" t="s">
        <v>98</v>
      </c>
      <c r="H421" s="2" t="s">
        <v>39</v>
      </c>
      <c r="I421" s="2" t="s">
        <v>40</v>
      </c>
      <c r="J421" s="25">
        <v>-121108.0728151439</v>
      </c>
      <c r="K421" s="23">
        <v>45671</v>
      </c>
      <c r="L421" s="23">
        <v>45673</v>
      </c>
      <c r="M421" s="2" t="s">
        <v>41</v>
      </c>
      <c r="N421" s="2" t="s">
        <v>49</v>
      </c>
      <c r="O421" s="2" t="s">
        <v>50</v>
      </c>
      <c r="P421" s="2" t="s">
        <v>94</v>
      </c>
      <c r="Q421" s="2" t="s">
        <v>575</v>
      </c>
    </row>
    <row r="422" spans="1:17" x14ac:dyDescent="0.35">
      <c r="A422" s="22">
        <v>45833</v>
      </c>
      <c r="B422" s="2">
        <v>2732.0954927425501</v>
      </c>
      <c r="C422" s="2">
        <v>1287413.7688311699</v>
      </c>
      <c r="D422" s="2" t="s">
        <v>100</v>
      </c>
      <c r="E422" s="2">
        <v>46774.044461420999</v>
      </c>
      <c r="F422" s="2" t="s">
        <v>47</v>
      </c>
      <c r="G422" s="2" t="s">
        <v>101</v>
      </c>
      <c r="H422" s="2" t="s">
        <v>39</v>
      </c>
      <c r="I422" s="2" t="s">
        <v>40</v>
      </c>
      <c r="J422" s="25">
        <v>-131100.2509542598</v>
      </c>
      <c r="K422" s="23">
        <v>45982</v>
      </c>
      <c r="L422" s="23">
        <v>45985</v>
      </c>
      <c r="M422" s="2" t="s">
        <v>41</v>
      </c>
      <c r="N422" s="2" t="s">
        <v>65</v>
      </c>
      <c r="O422" s="2" t="s">
        <v>43</v>
      </c>
      <c r="P422" s="2" t="s">
        <v>102</v>
      </c>
      <c r="Q422" s="2" t="s">
        <v>576</v>
      </c>
    </row>
    <row r="423" spans="1:17" x14ac:dyDescent="0.35">
      <c r="A423" s="22">
        <v>45741</v>
      </c>
      <c r="B423" s="2">
        <v>2736.2230710466001</v>
      </c>
      <c r="C423" s="2">
        <v>1290499.0456837299</v>
      </c>
      <c r="D423" s="2" t="s">
        <v>104</v>
      </c>
      <c r="E423" s="2">
        <v>46725.185179526401</v>
      </c>
      <c r="F423" s="2" t="s">
        <v>105</v>
      </c>
      <c r="G423" s="2" t="s">
        <v>106</v>
      </c>
      <c r="H423" s="2" t="s">
        <v>39</v>
      </c>
      <c r="I423" s="2" t="s">
        <v>40</v>
      </c>
      <c r="J423" s="25">
        <v>-103591.25836102141</v>
      </c>
      <c r="K423" s="23">
        <v>45766</v>
      </c>
      <c r="L423" s="23">
        <v>45769</v>
      </c>
      <c r="M423" s="2" t="s">
        <v>41</v>
      </c>
      <c r="N423" s="2" t="s">
        <v>49</v>
      </c>
      <c r="O423" s="2" t="s">
        <v>66</v>
      </c>
      <c r="P423" s="2" t="s">
        <v>102</v>
      </c>
      <c r="Q423" s="2" t="s">
        <v>577</v>
      </c>
    </row>
    <row r="424" spans="1:17" x14ac:dyDescent="0.35">
      <c r="A424" s="22">
        <v>45802</v>
      </c>
      <c r="B424" s="2">
        <v>2740.3506493506502</v>
      </c>
      <c r="C424" s="2">
        <v>1293584.3225362799</v>
      </c>
      <c r="D424" s="2" t="s">
        <v>108</v>
      </c>
      <c r="E424" s="2">
        <v>46676.325897631803</v>
      </c>
      <c r="F424" s="2" t="s">
        <v>109</v>
      </c>
      <c r="G424" s="2" t="s">
        <v>110</v>
      </c>
      <c r="H424" s="2" t="s">
        <v>39</v>
      </c>
      <c r="I424" s="2" t="s">
        <v>40</v>
      </c>
      <c r="J424" s="25">
        <v>-146236.8661195912</v>
      </c>
      <c r="K424" s="23">
        <v>45783</v>
      </c>
      <c r="L424" s="23">
        <v>45785</v>
      </c>
      <c r="M424" s="2" t="s">
        <v>41</v>
      </c>
      <c r="N424" s="2" t="s">
        <v>65</v>
      </c>
      <c r="O424" s="2" t="s">
        <v>43</v>
      </c>
      <c r="P424" s="2" t="s">
        <v>111</v>
      </c>
      <c r="Q424" s="2" t="s">
        <v>578</v>
      </c>
    </row>
    <row r="425" spans="1:17" x14ac:dyDescent="0.35">
      <c r="A425" s="22">
        <v>45682</v>
      </c>
      <c r="B425" s="2">
        <v>2744.4782276546998</v>
      </c>
      <c r="C425" s="2">
        <v>1296669.5993888399</v>
      </c>
      <c r="D425" s="2" t="s">
        <v>113</v>
      </c>
      <c r="E425" s="2">
        <v>46627.466615737299</v>
      </c>
      <c r="F425" s="2" t="s">
        <v>114</v>
      </c>
      <c r="G425" s="2" t="s">
        <v>115</v>
      </c>
      <c r="H425" s="2" t="s">
        <v>39</v>
      </c>
      <c r="I425" s="2" t="s">
        <v>40</v>
      </c>
      <c r="J425" s="25">
        <v>-142257.23200406061</v>
      </c>
      <c r="K425" s="23">
        <v>45690</v>
      </c>
      <c r="L425" s="23">
        <v>45691</v>
      </c>
      <c r="M425" s="2" t="s">
        <v>41</v>
      </c>
      <c r="N425" s="2" t="s">
        <v>65</v>
      </c>
      <c r="O425" s="2" t="s">
        <v>75</v>
      </c>
      <c r="P425" s="2" t="s">
        <v>111</v>
      </c>
      <c r="Q425" s="2" t="s">
        <v>579</v>
      </c>
    </row>
    <row r="426" spans="1:17" x14ac:dyDescent="0.35">
      <c r="A426" s="22">
        <v>45863</v>
      </c>
      <c r="B426" s="2">
        <v>2748.6058059587499</v>
      </c>
      <c r="C426" s="2">
        <v>1299754.8762413999</v>
      </c>
      <c r="D426" s="2" t="s">
        <v>117</v>
      </c>
      <c r="E426" s="2">
        <v>46578.607333842701</v>
      </c>
      <c r="F426" s="2" t="s">
        <v>118</v>
      </c>
      <c r="G426" s="2" t="s">
        <v>119</v>
      </c>
      <c r="H426" s="2" t="s">
        <v>39</v>
      </c>
      <c r="I426" s="2" t="s">
        <v>40</v>
      </c>
      <c r="J426" s="25">
        <v>-120077.62421856369</v>
      </c>
      <c r="K426" s="23">
        <v>46015</v>
      </c>
      <c r="L426" s="23">
        <v>46018</v>
      </c>
      <c r="M426" s="2" t="s">
        <v>41</v>
      </c>
      <c r="N426" s="2" t="s">
        <v>49</v>
      </c>
      <c r="O426" s="2" t="s">
        <v>55</v>
      </c>
      <c r="P426" s="2" t="s">
        <v>120</v>
      </c>
      <c r="Q426" s="2" t="s">
        <v>580</v>
      </c>
    </row>
    <row r="427" spans="1:17" x14ac:dyDescent="0.35">
      <c r="A427" s="22">
        <v>45713</v>
      </c>
      <c r="B427" s="2">
        <v>2752.7333842628</v>
      </c>
      <c r="C427" s="2">
        <v>1302840.1530939599</v>
      </c>
      <c r="D427" s="2" t="s">
        <v>122</v>
      </c>
      <c r="E427" s="2">
        <v>46529.748051948103</v>
      </c>
      <c r="F427" s="2" t="s">
        <v>122</v>
      </c>
      <c r="G427" s="2" t="s">
        <v>123</v>
      </c>
      <c r="H427" s="2" t="s">
        <v>39</v>
      </c>
      <c r="I427" s="2" t="s">
        <v>40</v>
      </c>
      <c r="J427" s="25">
        <v>-147893.0717521302</v>
      </c>
      <c r="K427" s="23">
        <v>45743</v>
      </c>
      <c r="L427" s="23">
        <v>45744</v>
      </c>
      <c r="M427" s="2" t="s">
        <v>41</v>
      </c>
      <c r="N427" s="2" t="s">
        <v>65</v>
      </c>
      <c r="O427" s="2" t="s">
        <v>43</v>
      </c>
      <c r="P427" s="2" t="s">
        <v>120</v>
      </c>
      <c r="Q427" s="2" t="s">
        <v>581</v>
      </c>
    </row>
    <row r="428" spans="1:17" x14ac:dyDescent="0.35">
      <c r="A428" s="22">
        <v>45833</v>
      </c>
      <c r="B428" s="2">
        <v>2756.86096256685</v>
      </c>
      <c r="C428" s="2">
        <v>1305925.4299465199</v>
      </c>
      <c r="D428" s="2" t="s">
        <v>125</v>
      </c>
      <c r="E428" s="2">
        <v>46480.888770053498</v>
      </c>
      <c r="F428" s="2" t="s">
        <v>126</v>
      </c>
      <c r="G428" s="2" t="s">
        <v>127</v>
      </c>
      <c r="H428" s="2" t="s">
        <v>39</v>
      </c>
      <c r="I428" s="2" t="s">
        <v>40</v>
      </c>
      <c r="J428" s="25">
        <v>-121252.0546427104</v>
      </c>
      <c r="K428" s="23">
        <v>45779</v>
      </c>
      <c r="L428" s="23">
        <v>45780</v>
      </c>
      <c r="M428" s="2" t="s">
        <v>41</v>
      </c>
      <c r="N428" s="2" t="s">
        <v>49</v>
      </c>
      <c r="O428" s="2" t="s">
        <v>75</v>
      </c>
      <c r="P428" s="2" t="s">
        <v>128</v>
      </c>
      <c r="Q428" s="2" t="s">
        <v>582</v>
      </c>
    </row>
    <row r="429" spans="1:17" x14ac:dyDescent="0.35">
      <c r="A429" s="22">
        <v>45894</v>
      </c>
      <c r="B429" s="2">
        <v>2760.9885408709001</v>
      </c>
      <c r="C429" s="2">
        <v>1309010.7067990799</v>
      </c>
      <c r="D429" s="2" t="s">
        <v>130</v>
      </c>
      <c r="E429" s="2">
        <v>46432.029488159002</v>
      </c>
      <c r="F429" s="2" t="s">
        <v>131</v>
      </c>
      <c r="G429" s="2" t="s">
        <v>132</v>
      </c>
      <c r="H429" s="2" t="s">
        <v>39</v>
      </c>
      <c r="I429" s="2" t="s">
        <v>40</v>
      </c>
      <c r="J429" s="25">
        <v>-146372.31065892309</v>
      </c>
      <c r="K429" s="23">
        <v>45771</v>
      </c>
      <c r="L429" s="23">
        <v>45773</v>
      </c>
      <c r="M429" s="2" t="s">
        <v>41</v>
      </c>
      <c r="N429" s="2" t="s">
        <v>65</v>
      </c>
      <c r="O429" s="2" t="s">
        <v>55</v>
      </c>
      <c r="P429" s="2" t="s">
        <v>128</v>
      </c>
      <c r="Q429" s="2" t="s">
        <v>583</v>
      </c>
    </row>
    <row r="430" spans="1:17" x14ac:dyDescent="0.35">
      <c r="A430" s="22">
        <v>45986</v>
      </c>
      <c r="B430" s="2">
        <v>2765.1161191749502</v>
      </c>
      <c r="C430" s="2">
        <v>1312095.9836516399</v>
      </c>
      <c r="D430" s="2" t="s">
        <v>134</v>
      </c>
      <c r="E430" s="2">
        <v>46383.170206264404</v>
      </c>
      <c r="F430" s="2" t="s">
        <v>58</v>
      </c>
      <c r="G430" s="2" t="s">
        <v>135</v>
      </c>
      <c r="H430" s="2" t="s">
        <v>39</v>
      </c>
      <c r="I430" s="2" t="s">
        <v>40</v>
      </c>
      <c r="J430" s="25">
        <v>-130013.7999499108</v>
      </c>
      <c r="K430" s="23">
        <v>45860</v>
      </c>
      <c r="L430" s="23">
        <v>45861</v>
      </c>
      <c r="M430" s="2" t="s">
        <v>41</v>
      </c>
      <c r="N430" s="2" t="s">
        <v>65</v>
      </c>
      <c r="O430" s="2" t="s">
        <v>43</v>
      </c>
      <c r="P430" s="2" t="s">
        <v>136</v>
      </c>
      <c r="Q430" s="2" t="s">
        <v>584</v>
      </c>
    </row>
    <row r="431" spans="1:17" x14ac:dyDescent="0.35">
      <c r="A431" s="22">
        <v>45955</v>
      </c>
      <c r="B431" s="2">
        <v>2769.2436974789898</v>
      </c>
      <c r="C431" s="2">
        <v>1315181.2605041999</v>
      </c>
      <c r="D431" s="2" t="s">
        <v>138</v>
      </c>
      <c r="E431" s="2">
        <v>46334.310924369798</v>
      </c>
      <c r="F431" s="2" t="s">
        <v>139</v>
      </c>
      <c r="G431" s="2" t="s">
        <v>140</v>
      </c>
      <c r="H431" s="2" t="s">
        <v>39</v>
      </c>
      <c r="I431" s="2" t="s">
        <v>40</v>
      </c>
      <c r="J431" s="25">
        <v>-124724.5426717122</v>
      </c>
      <c r="K431" s="23">
        <v>45886</v>
      </c>
      <c r="L431" s="23">
        <v>45886</v>
      </c>
      <c r="M431" s="2" t="s">
        <v>41</v>
      </c>
      <c r="N431" s="2" t="s">
        <v>49</v>
      </c>
      <c r="O431" s="2" t="s">
        <v>66</v>
      </c>
      <c r="P431" s="2" t="s">
        <v>136</v>
      </c>
      <c r="Q431" s="2" t="s">
        <v>585</v>
      </c>
    </row>
    <row r="432" spans="1:17" x14ac:dyDescent="0.35">
      <c r="A432" s="22">
        <v>45772</v>
      </c>
      <c r="B432" s="2">
        <v>2773.3712757830399</v>
      </c>
      <c r="C432" s="2">
        <v>1318266.5373567599</v>
      </c>
      <c r="D432" s="2" t="s">
        <v>142</v>
      </c>
      <c r="E432" s="2">
        <v>46285.4516424752</v>
      </c>
      <c r="F432" s="2" t="s">
        <v>143</v>
      </c>
      <c r="G432" s="2" t="s">
        <v>144</v>
      </c>
      <c r="H432" s="2" t="s">
        <v>39</v>
      </c>
      <c r="I432" s="2" t="s">
        <v>40</v>
      </c>
      <c r="J432" s="25">
        <v>-115342.76134465871</v>
      </c>
      <c r="K432" s="23">
        <v>45883</v>
      </c>
      <c r="L432" s="23">
        <v>45886</v>
      </c>
      <c r="M432" s="2" t="s">
        <v>41</v>
      </c>
      <c r="N432" s="2" t="s">
        <v>49</v>
      </c>
      <c r="O432" s="2" t="s">
        <v>43</v>
      </c>
      <c r="P432" s="2" t="s">
        <v>145</v>
      </c>
      <c r="Q432" s="2" t="s">
        <v>586</v>
      </c>
    </row>
    <row r="433" spans="1:17" x14ac:dyDescent="0.35">
      <c r="A433" s="22">
        <v>45894</v>
      </c>
      <c r="B433" s="2">
        <v>2777.49885408709</v>
      </c>
      <c r="C433" s="2">
        <v>1321351.8142093199</v>
      </c>
      <c r="D433" s="2" t="s">
        <v>147</v>
      </c>
      <c r="E433" s="2">
        <v>46236.592360580602</v>
      </c>
      <c r="F433" s="2" t="s">
        <v>148</v>
      </c>
      <c r="G433" s="2" t="s">
        <v>149</v>
      </c>
      <c r="H433" s="2" t="s">
        <v>39</v>
      </c>
      <c r="I433" s="2" t="s">
        <v>40</v>
      </c>
      <c r="J433" s="25">
        <v>-133672.91093405199</v>
      </c>
      <c r="K433" s="23">
        <v>45848</v>
      </c>
      <c r="L433" s="23">
        <v>45849</v>
      </c>
      <c r="M433" s="2" t="s">
        <v>41</v>
      </c>
      <c r="N433" s="2" t="s">
        <v>49</v>
      </c>
      <c r="O433" s="2" t="s">
        <v>43</v>
      </c>
      <c r="P433" s="2" t="s">
        <v>145</v>
      </c>
      <c r="Q433" s="2" t="s">
        <v>587</v>
      </c>
    </row>
    <row r="434" spans="1:17" x14ac:dyDescent="0.35">
      <c r="A434" s="22">
        <v>45986</v>
      </c>
      <c r="B434" s="2">
        <v>2781.62643239114</v>
      </c>
      <c r="C434" s="2">
        <v>1324437.0910618801</v>
      </c>
      <c r="D434" s="2" t="s">
        <v>151</v>
      </c>
      <c r="E434" s="2">
        <v>46187.733078686098</v>
      </c>
      <c r="F434" s="2" t="s">
        <v>152</v>
      </c>
      <c r="G434" s="2" t="s">
        <v>153</v>
      </c>
      <c r="H434" s="2" t="s">
        <v>39</v>
      </c>
      <c r="I434" s="2" t="s">
        <v>40</v>
      </c>
      <c r="J434" s="25">
        <v>-137855.38074433751</v>
      </c>
      <c r="K434" s="23">
        <v>45978</v>
      </c>
      <c r="L434" s="23">
        <v>45981</v>
      </c>
      <c r="M434" s="2" t="s">
        <v>41</v>
      </c>
      <c r="N434" s="2" t="s">
        <v>42</v>
      </c>
      <c r="O434" s="2" t="s">
        <v>55</v>
      </c>
      <c r="P434" s="2" t="s">
        <v>46</v>
      </c>
      <c r="Q434" s="2" t="s">
        <v>588</v>
      </c>
    </row>
    <row r="435" spans="1:17" x14ac:dyDescent="0.35">
      <c r="A435" s="22">
        <v>45741</v>
      </c>
      <c r="B435" s="2">
        <v>2785.7540106951901</v>
      </c>
      <c r="C435" s="2">
        <v>1327522.3679144401</v>
      </c>
      <c r="D435" s="2" t="s">
        <v>155</v>
      </c>
      <c r="E435" s="2">
        <v>46138.8737967915</v>
      </c>
      <c r="F435" s="2" t="s">
        <v>109</v>
      </c>
      <c r="G435" s="2" t="s">
        <v>156</v>
      </c>
      <c r="H435" s="2" t="s">
        <v>39</v>
      </c>
      <c r="I435" s="2" t="s">
        <v>40</v>
      </c>
      <c r="J435" s="25">
        <v>-108656.8097373013</v>
      </c>
      <c r="K435" s="23">
        <v>45905</v>
      </c>
      <c r="L435" s="23">
        <v>45908</v>
      </c>
      <c r="M435" s="2" t="s">
        <v>41</v>
      </c>
      <c r="N435" s="2" t="s">
        <v>65</v>
      </c>
      <c r="O435" s="2" t="s">
        <v>66</v>
      </c>
      <c r="P435" s="2" t="s">
        <v>46</v>
      </c>
      <c r="Q435" s="2" t="s">
        <v>589</v>
      </c>
    </row>
    <row r="436" spans="1:17" x14ac:dyDescent="0.35">
      <c r="A436" s="22">
        <v>45894</v>
      </c>
      <c r="B436" s="2">
        <v>2789.8815889992402</v>
      </c>
      <c r="C436" s="2">
        <v>1330607.6447669901</v>
      </c>
      <c r="D436" s="2" t="s">
        <v>158</v>
      </c>
      <c r="E436" s="2">
        <v>46090.014514896902</v>
      </c>
      <c r="F436" s="2" t="s">
        <v>159</v>
      </c>
      <c r="G436" s="2" t="s">
        <v>160</v>
      </c>
      <c r="H436" s="2" t="s">
        <v>39</v>
      </c>
      <c r="I436" s="2" t="s">
        <v>40</v>
      </c>
      <c r="J436" s="25">
        <v>-127117.3034712229</v>
      </c>
      <c r="K436" s="23">
        <v>45939</v>
      </c>
      <c r="L436" s="23">
        <v>45942</v>
      </c>
      <c r="M436" s="2" t="s">
        <v>41</v>
      </c>
      <c r="N436" s="2" t="s">
        <v>42</v>
      </c>
      <c r="O436" s="2" t="s">
        <v>50</v>
      </c>
      <c r="P436" s="2" t="s">
        <v>161</v>
      </c>
      <c r="Q436" s="2" t="s">
        <v>590</v>
      </c>
    </row>
    <row r="437" spans="1:17" x14ac:dyDescent="0.35">
      <c r="A437" s="22">
        <v>45741</v>
      </c>
      <c r="B437" s="2">
        <v>2794.0091673032898</v>
      </c>
      <c r="C437" s="2">
        <v>1333692.9216195501</v>
      </c>
      <c r="D437" s="2" t="s">
        <v>161</v>
      </c>
      <c r="E437" s="2">
        <v>46041.155233002297</v>
      </c>
      <c r="F437" s="2" t="s">
        <v>163</v>
      </c>
      <c r="G437" s="2" t="s">
        <v>164</v>
      </c>
      <c r="H437" s="2" t="s">
        <v>39</v>
      </c>
      <c r="I437" s="2" t="s">
        <v>40</v>
      </c>
      <c r="J437" s="25">
        <v>-111321.4275984928</v>
      </c>
      <c r="K437" s="23">
        <v>45989</v>
      </c>
      <c r="L437" s="23">
        <v>45991</v>
      </c>
      <c r="M437" s="2" t="s">
        <v>41</v>
      </c>
      <c r="N437" s="2" t="s">
        <v>49</v>
      </c>
      <c r="O437" s="2" t="s">
        <v>55</v>
      </c>
      <c r="P437" s="2" t="s">
        <v>161</v>
      </c>
      <c r="Q437" s="2" t="s">
        <v>591</v>
      </c>
    </row>
    <row r="438" spans="1:17" x14ac:dyDescent="0.35">
      <c r="A438" s="22">
        <v>45986</v>
      </c>
      <c r="B438" s="2">
        <v>2798.1367456073399</v>
      </c>
      <c r="C438" s="2">
        <v>1336778.1984721101</v>
      </c>
      <c r="D438" s="2" t="s">
        <v>120</v>
      </c>
      <c r="E438" s="2">
        <v>45992.295951107801</v>
      </c>
      <c r="F438" s="2" t="s">
        <v>148</v>
      </c>
      <c r="G438" s="2" t="s">
        <v>166</v>
      </c>
      <c r="H438" s="2" t="s">
        <v>39</v>
      </c>
      <c r="I438" s="2" t="s">
        <v>40</v>
      </c>
      <c r="J438" s="25">
        <v>-123458.05220743611</v>
      </c>
      <c r="K438" s="23">
        <v>45891</v>
      </c>
      <c r="L438" s="23">
        <v>45891</v>
      </c>
      <c r="M438" s="2" t="s">
        <v>41</v>
      </c>
      <c r="N438" s="2" t="s">
        <v>42</v>
      </c>
      <c r="O438" s="2" t="s">
        <v>75</v>
      </c>
      <c r="P438" s="2" t="s">
        <v>167</v>
      </c>
      <c r="Q438" s="2" t="s">
        <v>592</v>
      </c>
    </row>
    <row r="439" spans="1:17" x14ac:dyDescent="0.35">
      <c r="A439" s="22">
        <v>45713</v>
      </c>
      <c r="B439" s="2">
        <v>2802.26432391139</v>
      </c>
      <c r="C439" s="2">
        <v>1339863.4753246701</v>
      </c>
      <c r="D439" s="2" t="s">
        <v>169</v>
      </c>
      <c r="E439" s="2">
        <v>45943.436669213203</v>
      </c>
      <c r="F439" s="2" t="s">
        <v>167</v>
      </c>
      <c r="G439" s="2" t="s">
        <v>170</v>
      </c>
      <c r="H439" s="2" t="s">
        <v>39</v>
      </c>
      <c r="I439" s="2" t="s">
        <v>40</v>
      </c>
      <c r="J439" s="25">
        <v>-142817.58177806999</v>
      </c>
      <c r="K439" s="23">
        <v>45850</v>
      </c>
      <c r="L439" s="23">
        <v>45850</v>
      </c>
      <c r="M439" s="2" t="s">
        <v>41</v>
      </c>
      <c r="N439" s="2" t="s">
        <v>42</v>
      </c>
      <c r="O439" s="2" t="s">
        <v>75</v>
      </c>
      <c r="P439" s="2" t="s">
        <v>167</v>
      </c>
      <c r="Q439" s="2" t="s">
        <v>593</v>
      </c>
    </row>
    <row r="440" spans="1:17" x14ac:dyDescent="0.35">
      <c r="A440" s="22">
        <v>45833</v>
      </c>
      <c r="B440" s="2">
        <v>2806.39190221543</v>
      </c>
      <c r="C440" s="2">
        <v>1342948.7521772301</v>
      </c>
      <c r="D440" s="2" t="s">
        <v>172</v>
      </c>
      <c r="E440" s="2">
        <v>45894.577387318597</v>
      </c>
      <c r="F440" s="2" t="s">
        <v>173</v>
      </c>
      <c r="G440" s="2" t="s">
        <v>174</v>
      </c>
      <c r="H440" s="2" t="s">
        <v>39</v>
      </c>
      <c r="I440" s="2" t="s">
        <v>40</v>
      </c>
      <c r="J440" s="25">
        <v>-142570.2491804951</v>
      </c>
      <c r="K440" s="23">
        <v>45950</v>
      </c>
      <c r="L440" s="23">
        <v>45951</v>
      </c>
      <c r="M440" s="2" t="s">
        <v>41</v>
      </c>
      <c r="N440" s="2" t="s">
        <v>49</v>
      </c>
      <c r="O440" s="2" t="s">
        <v>75</v>
      </c>
      <c r="P440" s="2" t="s">
        <v>175</v>
      </c>
      <c r="Q440" s="2" t="s">
        <v>594</v>
      </c>
    </row>
    <row r="441" spans="1:17" x14ac:dyDescent="0.35">
      <c r="A441" s="22">
        <v>45833</v>
      </c>
      <c r="B441" s="2">
        <v>2810.5194805194801</v>
      </c>
      <c r="C441" s="2">
        <v>1346034.0290297901</v>
      </c>
      <c r="D441" s="2" t="s">
        <v>177</v>
      </c>
      <c r="E441" s="2">
        <v>45845.718105423999</v>
      </c>
      <c r="F441" s="2" t="s">
        <v>178</v>
      </c>
      <c r="G441" s="2" t="s">
        <v>179</v>
      </c>
      <c r="H441" s="2" t="s">
        <v>39</v>
      </c>
      <c r="I441" s="2" t="s">
        <v>40</v>
      </c>
      <c r="J441" s="25">
        <v>-156539.81898385129</v>
      </c>
      <c r="K441" s="23">
        <v>45684</v>
      </c>
      <c r="L441" s="23">
        <v>45684</v>
      </c>
      <c r="M441" s="2" t="s">
        <v>41</v>
      </c>
      <c r="N441" s="2" t="s">
        <v>42</v>
      </c>
      <c r="O441" s="2" t="s">
        <v>75</v>
      </c>
      <c r="P441" s="2" t="s">
        <v>175</v>
      </c>
      <c r="Q441" s="2" t="s">
        <v>595</v>
      </c>
    </row>
    <row r="442" spans="1:17" x14ac:dyDescent="0.35">
      <c r="A442" s="22">
        <v>45713</v>
      </c>
      <c r="B442" s="2">
        <v>2814.6470588235302</v>
      </c>
      <c r="C442" s="2">
        <v>1349119.3058823501</v>
      </c>
      <c r="D442" s="2" t="s">
        <v>181</v>
      </c>
      <c r="E442" s="2">
        <v>45796.858823529503</v>
      </c>
      <c r="F442" s="2" t="s">
        <v>182</v>
      </c>
      <c r="G442" s="2" t="s">
        <v>183</v>
      </c>
      <c r="H442" s="2" t="s">
        <v>39</v>
      </c>
      <c r="I442" s="2" t="s">
        <v>40</v>
      </c>
      <c r="J442" s="25">
        <v>-137490.29708239491</v>
      </c>
      <c r="K442" s="23">
        <v>45719</v>
      </c>
      <c r="L442" s="23">
        <v>45720</v>
      </c>
      <c r="M442" s="2" t="s">
        <v>41</v>
      </c>
      <c r="N442" s="2" t="s">
        <v>65</v>
      </c>
      <c r="O442" s="2" t="s">
        <v>66</v>
      </c>
      <c r="P442" s="2" t="s">
        <v>184</v>
      </c>
      <c r="Q442" s="2" t="s">
        <v>596</v>
      </c>
    </row>
    <row r="443" spans="1:17" x14ac:dyDescent="0.35">
      <c r="A443" s="22">
        <v>45894</v>
      </c>
      <c r="B443" s="2">
        <v>2818.7746371275798</v>
      </c>
      <c r="C443" s="2">
        <v>1352204.5827349101</v>
      </c>
      <c r="D443" s="2" t="s">
        <v>186</v>
      </c>
      <c r="E443" s="2">
        <v>45747.999541634897</v>
      </c>
      <c r="F443" s="2" t="s">
        <v>187</v>
      </c>
      <c r="G443" s="2" t="s">
        <v>188</v>
      </c>
      <c r="H443" s="2" t="s">
        <v>39</v>
      </c>
      <c r="I443" s="2" t="s">
        <v>40</v>
      </c>
      <c r="J443" s="25">
        <v>-155569.21886599279</v>
      </c>
      <c r="K443" s="23">
        <v>45820</v>
      </c>
      <c r="L443" s="23">
        <v>45823</v>
      </c>
      <c r="M443" s="2" t="s">
        <v>41</v>
      </c>
      <c r="N443" s="2" t="s">
        <v>49</v>
      </c>
      <c r="O443" s="2" t="s">
        <v>75</v>
      </c>
      <c r="P443" s="2" t="s">
        <v>184</v>
      </c>
      <c r="Q443" s="2" t="s">
        <v>597</v>
      </c>
    </row>
    <row r="444" spans="1:17" x14ac:dyDescent="0.35">
      <c r="A444" s="22">
        <v>45713</v>
      </c>
      <c r="B444" s="2">
        <v>2822.9022154316299</v>
      </c>
      <c r="C444" s="2">
        <v>1355289.8595874701</v>
      </c>
      <c r="D444" s="2" t="s">
        <v>36</v>
      </c>
      <c r="E444" s="2">
        <v>45699.140259740299</v>
      </c>
      <c r="F444" s="2" t="s">
        <v>37</v>
      </c>
      <c r="G444" s="2" t="s">
        <v>38</v>
      </c>
      <c r="H444" s="2" t="s">
        <v>39</v>
      </c>
      <c r="I444" s="2" t="s">
        <v>40</v>
      </c>
      <c r="J444" s="25">
        <v>-130850.57671130641</v>
      </c>
      <c r="K444" s="23">
        <v>45883</v>
      </c>
      <c r="L444" s="23">
        <v>45884</v>
      </c>
      <c r="M444" s="2" t="s">
        <v>41</v>
      </c>
      <c r="N444" s="2" t="s">
        <v>42</v>
      </c>
      <c r="O444" s="2" t="s">
        <v>55</v>
      </c>
      <c r="P444" s="2" t="s">
        <v>44</v>
      </c>
      <c r="Q444" s="2" t="s">
        <v>598</v>
      </c>
    </row>
    <row r="445" spans="1:17" x14ac:dyDescent="0.35">
      <c r="A445" s="22">
        <v>45833</v>
      </c>
      <c r="B445" s="2">
        <v>2827.02979373568</v>
      </c>
      <c r="C445" s="2">
        <v>1358375.1364400301</v>
      </c>
      <c r="D445" s="2" t="s">
        <v>46</v>
      </c>
      <c r="E445" s="2">
        <v>45650.280977845701</v>
      </c>
      <c r="F445" s="2" t="s">
        <v>47</v>
      </c>
      <c r="G445" s="2" t="s">
        <v>48</v>
      </c>
      <c r="H445" s="2" t="s">
        <v>39</v>
      </c>
      <c r="I445" s="2" t="s">
        <v>40</v>
      </c>
      <c r="J445" s="25">
        <v>-149993.57795725259</v>
      </c>
      <c r="K445" s="23">
        <v>45967</v>
      </c>
      <c r="L445" s="23">
        <v>45968</v>
      </c>
      <c r="M445" s="2" t="s">
        <v>41</v>
      </c>
      <c r="N445" s="2" t="s">
        <v>49</v>
      </c>
      <c r="O445" s="2" t="s">
        <v>43</v>
      </c>
      <c r="P445" s="2" t="s">
        <v>44</v>
      </c>
      <c r="Q445" s="2" t="s">
        <v>599</v>
      </c>
    </row>
    <row r="446" spans="1:17" x14ac:dyDescent="0.35">
      <c r="A446" s="22">
        <v>45772</v>
      </c>
      <c r="B446" s="2">
        <v>2831.15737203973</v>
      </c>
      <c r="C446" s="2">
        <v>1361460.4132925901</v>
      </c>
      <c r="D446" s="2" t="s">
        <v>52</v>
      </c>
      <c r="E446" s="2">
        <v>45601.421695951198</v>
      </c>
      <c r="F446" s="2" t="s">
        <v>53</v>
      </c>
      <c r="G446" s="2" t="s">
        <v>54</v>
      </c>
      <c r="H446" s="2" t="s">
        <v>39</v>
      </c>
      <c r="I446" s="2" t="s">
        <v>40</v>
      </c>
      <c r="J446" s="25">
        <v>-130941.4542264038</v>
      </c>
      <c r="K446" s="23">
        <v>45819</v>
      </c>
      <c r="L446" s="23">
        <v>45819</v>
      </c>
      <c r="M446" s="2" t="s">
        <v>41</v>
      </c>
      <c r="N446" s="2" t="s">
        <v>65</v>
      </c>
      <c r="O446" s="2" t="s">
        <v>75</v>
      </c>
      <c r="P446" s="2" t="s">
        <v>44</v>
      </c>
      <c r="Q446" s="2" t="s">
        <v>600</v>
      </c>
    </row>
    <row r="447" spans="1:17" x14ac:dyDescent="0.35">
      <c r="A447" s="22">
        <v>45925</v>
      </c>
      <c r="B447" s="2">
        <v>2835.2849503437801</v>
      </c>
      <c r="C447" s="2">
        <v>1364545.6901451501</v>
      </c>
      <c r="D447" s="2" t="s">
        <v>57</v>
      </c>
      <c r="E447" s="2">
        <v>45552.5624140566</v>
      </c>
      <c r="F447" s="2" t="s">
        <v>58</v>
      </c>
      <c r="G447" s="2" t="s">
        <v>59</v>
      </c>
      <c r="H447" s="2" t="s">
        <v>39</v>
      </c>
      <c r="I447" s="2" t="s">
        <v>40</v>
      </c>
      <c r="J447" s="25">
        <v>-121291.0183242127</v>
      </c>
      <c r="K447" s="23">
        <v>45799</v>
      </c>
      <c r="L447" s="23">
        <v>45801</v>
      </c>
      <c r="M447" s="2" t="s">
        <v>41</v>
      </c>
      <c r="N447" s="2" t="s">
        <v>65</v>
      </c>
      <c r="O447" s="2" t="s">
        <v>55</v>
      </c>
      <c r="P447" s="2" t="s">
        <v>60</v>
      </c>
      <c r="Q447" s="2" t="s">
        <v>601</v>
      </c>
    </row>
    <row r="448" spans="1:17" x14ac:dyDescent="0.35">
      <c r="A448" s="22">
        <v>45863</v>
      </c>
      <c r="B448" s="2">
        <v>2839.4125286478302</v>
      </c>
      <c r="C448" s="2">
        <v>1367630.9669977101</v>
      </c>
      <c r="D448" s="2" t="s">
        <v>62</v>
      </c>
      <c r="E448" s="2">
        <v>45503.703132162002</v>
      </c>
      <c r="F448" s="2" t="s">
        <v>63</v>
      </c>
      <c r="G448" s="2" t="s">
        <v>64</v>
      </c>
      <c r="H448" s="2" t="s">
        <v>39</v>
      </c>
      <c r="I448" s="2" t="s">
        <v>40</v>
      </c>
      <c r="J448" s="25">
        <v>-134552.1705957083</v>
      </c>
      <c r="K448" s="23">
        <v>45845</v>
      </c>
      <c r="L448" s="23">
        <v>45846</v>
      </c>
      <c r="M448" s="2" t="s">
        <v>41</v>
      </c>
      <c r="N448" s="2" t="s">
        <v>65</v>
      </c>
      <c r="O448" s="2" t="s">
        <v>55</v>
      </c>
      <c r="P448" s="2" t="s">
        <v>60</v>
      </c>
      <c r="Q448" s="2" t="s">
        <v>602</v>
      </c>
    </row>
    <row r="449" spans="1:17" x14ac:dyDescent="0.35">
      <c r="A449" s="22">
        <v>45894</v>
      </c>
      <c r="B449" s="2">
        <v>2843.5401069518698</v>
      </c>
      <c r="C449" s="2">
        <v>1370716.24385026</v>
      </c>
      <c r="D449" s="2" t="s">
        <v>68</v>
      </c>
      <c r="E449" s="2">
        <v>45454.843850267403</v>
      </c>
      <c r="F449" s="2" t="s">
        <v>69</v>
      </c>
      <c r="G449" s="2" t="s">
        <v>70</v>
      </c>
      <c r="H449" s="2" t="s">
        <v>39</v>
      </c>
      <c r="I449" s="2" t="s">
        <v>40</v>
      </c>
      <c r="J449" s="25">
        <v>-145836.55088040209</v>
      </c>
      <c r="K449" s="23">
        <v>45848</v>
      </c>
      <c r="L449" s="23">
        <v>45849</v>
      </c>
      <c r="M449" s="2" t="s">
        <v>41</v>
      </c>
      <c r="N449" s="2" t="s">
        <v>65</v>
      </c>
      <c r="O449" s="2" t="s">
        <v>43</v>
      </c>
      <c r="P449" s="2" t="s">
        <v>60</v>
      </c>
      <c r="Q449" s="2" t="s">
        <v>603</v>
      </c>
    </row>
    <row r="450" spans="1:17" x14ac:dyDescent="0.35">
      <c r="A450" s="22">
        <v>45713</v>
      </c>
      <c r="B450" s="2">
        <v>2847.6676852559199</v>
      </c>
      <c r="C450" s="2">
        <v>1373801.52070282</v>
      </c>
      <c r="D450" s="2" t="s">
        <v>72</v>
      </c>
      <c r="E450" s="2">
        <v>45405.9845683729</v>
      </c>
      <c r="F450" s="2" t="s">
        <v>73</v>
      </c>
      <c r="G450" s="2" t="s">
        <v>74</v>
      </c>
      <c r="H450" s="2" t="s">
        <v>39</v>
      </c>
      <c r="I450" s="2" t="s">
        <v>40</v>
      </c>
      <c r="J450" s="25">
        <v>-143174.9714086857</v>
      </c>
      <c r="K450" s="23">
        <v>45858</v>
      </c>
      <c r="L450" s="23">
        <v>45858</v>
      </c>
      <c r="M450" s="2" t="s">
        <v>41</v>
      </c>
      <c r="N450" s="2" t="s">
        <v>42</v>
      </c>
      <c r="O450" s="2" t="s">
        <v>50</v>
      </c>
      <c r="P450" s="2" t="s">
        <v>76</v>
      </c>
      <c r="Q450" s="2" t="s">
        <v>604</v>
      </c>
    </row>
    <row r="451" spans="1:17" x14ac:dyDescent="0.35">
      <c r="A451" s="22">
        <v>45925</v>
      </c>
      <c r="B451" s="2">
        <v>2851.79526355997</v>
      </c>
      <c r="C451" s="2">
        <v>1376886.79755538</v>
      </c>
      <c r="D451" s="2" t="s">
        <v>78</v>
      </c>
      <c r="E451" s="2">
        <v>45357.125286478302</v>
      </c>
      <c r="F451" s="2" t="s">
        <v>79</v>
      </c>
      <c r="G451" s="2" t="s">
        <v>80</v>
      </c>
      <c r="H451" s="2" t="s">
        <v>39</v>
      </c>
      <c r="I451" s="2" t="s">
        <v>40</v>
      </c>
      <c r="J451" s="25">
        <v>-115581.8229950049</v>
      </c>
      <c r="K451" s="23">
        <v>45684</v>
      </c>
      <c r="L451" s="23">
        <v>45685</v>
      </c>
      <c r="M451" s="2" t="s">
        <v>41</v>
      </c>
      <c r="N451" s="2" t="s">
        <v>65</v>
      </c>
      <c r="O451" s="2" t="s">
        <v>75</v>
      </c>
      <c r="P451" s="2" t="s">
        <v>76</v>
      </c>
      <c r="Q451" s="2" t="s">
        <v>605</v>
      </c>
    </row>
    <row r="452" spans="1:17" x14ac:dyDescent="0.35">
      <c r="A452" s="22">
        <v>45986</v>
      </c>
      <c r="B452" s="2">
        <v>2855.92284186402</v>
      </c>
      <c r="C452" s="2">
        <v>1379972.07440794</v>
      </c>
      <c r="D452" s="2" t="s">
        <v>82</v>
      </c>
      <c r="E452" s="2">
        <v>45308.266004583696</v>
      </c>
      <c r="F452" s="2" t="s">
        <v>83</v>
      </c>
      <c r="G452" s="2" t="s">
        <v>84</v>
      </c>
      <c r="H452" s="2" t="s">
        <v>39</v>
      </c>
      <c r="I452" s="2" t="s">
        <v>40</v>
      </c>
      <c r="J452" s="25">
        <v>-160608.751619118</v>
      </c>
      <c r="K452" s="23">
        <v>45938</v>
      </c>
      <c r="L452" s="23">
        <v>45938</v>
      </c>
      <c r="M452" s="2" t="s">
        <v>41</v>
      </c>
      <c r="N452" s="2" t="s">
        <v>65</v>
      </c>
      <c r="O452" s="2" t="s">
        <v>75</v>
      </c>
      <c r="P452" s="2" t="s">
        <v>85</v>
      </c>
      <c r="Q452" s="2" t="s">
        <v>606</v>
      </c>
    </row>
    <row r="453" spans="1:17" x14ac:dyDescent="0.35">
      <c r="A453" s="22">
        <v>45772</v>
      </c>
      <c r="B453" s="2">
        <v>2860.0504201680701</v>
      </c>
      <c r="C453" s="2">
        <v>1383057.3512605</v>
      </c>
      <c r="D453" s="2" t="s">
        <v>87</v>
      </c>
      <c r="E453" s="2">
        <v>45259.406722689098</v>
      </c>
      <c r="F453" s="2" t="s">
        <v>88</v>
      </c>
      <c r="G453" s="2" t="s">
        <v>89</v>
      </c>
      <c r="H453" s="2" t="s">
        <v>39</v>
      </c>
      <c r="I453" s="2" t="s">
        <v>40</v>
      </c>
      <c r="J453" s="25">
        <v>-135620.2638546541</v>
      </c>
      <c r="K453" s="23">
        <v>45795</v>
      </c>
      <c r="L453" s="23">
        <v>45795</v>
      </c>
      <c r="M453" s="2" t="s">
        <v>41</v>
      </c>
      <c r="N453" s="2" t="s">
        <v>65</v>
      </c>
      <c r="O453" s="2" t="s">
        <v>50</v>
      </c>
      <c r="P453" s="2" t="s">
        <v>85</v>
      </c>
      <c r="Q453" s="2" t="s">
        <v>607</v>
      </c>
    </row>
    <row r="454" spans="1:17" x14ac:dyDescent="0.35">
      <c r="A454" s="22">
        <v>45955</v>
      </c>
      <c r="B454" s="2">
        <v>2864.1779984721202</v>
      </c>
      <c r="C454" s="2">
        <v>1386142.62811306</v>
      </c>
      <c r="D454" s="2" t="s">
        <v>91</v>
      </c>
      <c r="E454" s="2">
        <v>45210.5474407945</v>
      </c>
      <c r="F454" s="2" t="s">
        <v>92</v>
      </c>
      <c r="G454" s="2" t="s">
        <v>93</v>
      </c>
      <c r="H454" s="2" t="s">
        <v>39</v>
      </c>
      <c r="I454" s="2" t="s">
        <v>40</v>
      </c>
      <c r="J454" s="25">
        <v>-121865.11413290699</v>
      </c>
      <c r="K454" s="23">
        <v>45897</v>
      </c>
      <c r="L454" s="23">
        <v>45900</v>
      </c>
      <c r="M454" s="2" t="s">
        <v>41</v>
      </c>
      <c r="N454" s="2" t="s">
        <v>65</v>
      </c>
      <c r="O454" s="2" t="s">
        <v>75</v>
      </c>
      <c r="P454" s="2" t="s">
        <v>94</v>
      </c>
      <c r="Q454" s="2" t="s">
        <v>608</v>
      </c>
    </row>
    <row r="455" spans="1:17" x14ac:dyDescent="0.35">
      <c r="A455" s="22">
        <v>45682</v>
      </c>
      <c r="B455" s="2">
        <v>2868.3055767761698</v>
      </c>
      <c r="C455" s="2">
        <v>1389227.90496562</v>
      </c>
      <c r="D455" s="2" t="s">
        <v>96</v>
      </c>
      <c r="E455" s="2">
        <v>45161.688158899997</v>
      </c>
      <c r="F455" s="2" t="s">
        <v>97</v>
      </c>
      <c r="G455" s="2" t="s">
        <v>98</v>
      </c>
      <c r="H455" s="2" t="s">
        <v>39</v>
      </c>
      <c r="I455" s="2" t="s">
        <v>40</v>
      </c>
      <c r="J455" s="25">
        <v>-117258.32379372021</v>
      </c>
      <c r="K455" s="23">
        <v>45684</v>
      </c>
      <c r="L455" s="23">
        <v>45686</v>
      </c>
      <c r="M455" s="2" t="s">
        <v>41</v>
      </c>
      <c r="N455" s="2" t="s">
        <v>42</v>
      </c>
      <c r="O455" s="2" t="s">
        <v>55</v>
      </c>
      <c r="P455" s="2" t="s">
        <v>94</v>
      </c>
      <c r="Q455" s="2" t="s">
        <v>609</v>
      </c>
    </row>
    <row r="456" spans="1:17" x14ac:dyDescent="0.35">
      <c r="A456" s="22">
        <v>45833</v>
      </c>
      <c r="B456" s="2">
        <v>2872.4331550802199</v>
      </c>
      <c r="C456" s="2">
        <v>1392313.18181818</v>
      </c>
      <c r="D456" s="2" t="s">
        <v>100</v>
      </c>
      <c r="E456" s="2">
        <v>45112.828877005399</v>
      </c>
      <c r="F456" s="2" t="s">
        <v>47</v>
      </c>
      <c r="G456" s="2" t="s">
        <v>101</v>
      </c>
      <c r="H456" s="2" t="s">
        <v>39</v>
      </c>
      <c r="I456" s="2" t="s">
        <v>40</v>
      </c>
      <c r="J456" s="25">
        <v>-124279.0539880313</v>
      </c>
      <c r="K456" s="23">
        <v>45664</v>
      </c>
      <c r="L456" s="23">
        <v>45664</v>
      </c>
      <c r="M456" s="2" t="s">
        <v>41</v>
      </c>
      <c r="N456" s="2" t="s">
        <v>49</v>
      </c>
      <c r="O456" s="2" t="s">
        <v>66</v>
      </c>
      <c r="P456" s="2" t="s">
        <v>102</v>
      </c>
      <c r="Q456" s="2" t="s">
        <v>610</v>
      </c>
    </row>
    <row r="457" spans="1:17" x14ac:dyDescent="0.35">
      <c r="A457" s="22">
        <v>45925</v>
      </c>
      <c r="B457" s="2">
        <v>2876.56073338427</v>
      </c>
      <c r="C457" s="2">
        <v>1395398.45867074</v>
      </c>
      <c r="D457" s="2" t="s">
        <v>104</v>
      </c>
      <c r="E457" s="2">
        <v>45063.969595110801</v>
      </c>
      <c r="F457" s="2" t="s">
        <v>105</v>
      </c>
      <c r="G457" s="2" t="s">
        <v>106</v>
      </c>
      <c r="H457" s="2" t="s">
        <v>39</v>
      </c>
      <c r="I457" s="2" t="s">
        <v>40</v>
      </c>
      <c r="J457" s="25">
        <v>-133591.67806354401</v>
      </c>
      <c r="K457" s="23">
        <v>45826</v>
      </c>
      <c r="L457" s="23">
        <v>45826</v>
      </c>
      <c r="M457" s="2" t="s">
        <v>41</v>
      </c>
      <c r="N457" s="2" t="s">
        <v>65</v>
      </c>
      <c r="O457" s="2" t="s">
        <v>66</v>
      </c>
      <c r="P457" s="2" t="s">
        <v>102</v>
      </c>
      <c r="Q457" s="2" t="s">
        <v>611</v>
      </c>
    </row>
    <row r="458" spans="1:17" x14ac:dyDescent="0.35">
      <c r="A458" s="22">
        <v>45894</v>
      </c>
      <c r="B458" s="2">
        <v>2880.68831168831</v>
      </c>
      <c r="C458" s="2">
        <v>1398483.7355233</v>
      </c>
      <c r="D458" s="2" t="s">
        <v>108</v>
      </c>
      <c r="E458" s="2">
        <v>45015.110313216202</v>
      </c>
      <c r="F458" s="2" t="s">
        <v>109</v>
      </c>
      <c r="G458" s="2" t="s">
        <v>110</v>
      </c>
      <c r="H458" s="2" t="s">
        <v>39</v>
      </c>
      <c r="I458" s="2" t="s">
        <v>40</v>
      </c>
      <c r="J458" s="25">
        <v>-132520.33055381759</v>
      </c>
      <c r="K458" s="23">
        <v>45901</v>
      </c>
      <c r="L458" s="23">
        <v>45903</v>
      </c>
      <c r="M458" s="2" t="s">
        <v>41</v>
      </c>
      <c r="N458" s="2" t="s">
        <v>49</v>
      </c>
      <c r="O458" s="2" t="s">
        <v>43</v>
      </c>
      <c r="P458" s="2" t="s">
        <v>111</v>
      </c>
      <c r="Q458" s="2" t="s">
        <v>612</v>
      </c>
    </row>
    <row r="459" spans="1:17" x14ac:dyDescent="0.35">
      <c r="A459" s="22">
        <v>45772</v>
      </c>
      <c r="B459" s="2">
        <v>2884.8158899923601</v>
      </c>
      <c r="C459" s="2">
        <v>1401569.01237586</v>
      </c>
      <c r="D459" s="2" t="s">
        <v>113</v>
      </c>
      <c r="E459" s="2">
        <v>44966.251031321699</v>
      </c>
      <c r="F459" s="2" t="s">
        <v>114</v>
      </c>
      <c r="G459" s="2" t="s">
        <v>115</v>
      </c>
      <c r="H459" s="2" t="s">
        <v>39</v>
      </c>
      <c r="I459" s="2" t="s">
        <v>40</v>
      </c>
      <c r="J459" s="25">
        <v>-125407.2395759061</v>
      </c>
      <c r="K459" s="23">
        <v>45666</v>
      </c>
      <c r="L459" s="23">
        <v>45667</v>
      </c>
      <c r="M459" s="2" t="s">
        <v>41</v>
      </c>
      <c r="N459" s="2" t="s">
        <v>65</v>
      </c>
      <c r="O459" s="2" t="s">
        <v>55</v>
      </c>
      <c r="P459" s="2" t="s">
        <v>111</v>
      </c>
      <c r="Q459" s="2" t="s">
        <v>613</v>
      </c>
    </row>
    <row r="460" spans="1:17" x14ac:dyDescent="0.35">
      <c r="A460" s="22">
        <v>45802</v>
      </c>
      <c r="B460" s="2">
        <v>2888.9434682964102</v>
      </c>
      <c r="C460" s="2">
        <v>1404654.28922842</v>
      </c>
      <c r="D460" s="2" t="s">
        <v>117</v>
      </c>
      <c r="E460" s="2">
        <v>44917.391749427101</v>
      </c>
      <c r="F460" s="2" t="s">
        <v>118</v>
      </c>
      <c r="G460" s="2" t="s">
        <v>119</v>
      </c>
      <c r="H460" s="2" t="s">
        <v>39</v>
      </c>
      <c r="I460" s="2" t="s">
        <v>40</v>
      </c>
      <c r="J460" s="25">
        <v>-119747.6387710022</v>
      </c>
      <c r="K460" s="23">
        <v>45824</v>
      </c>
      <c r="L460" s="23">
        <v>45826</v>
      </c>
      <c r="M460" s="2" t="s">
        <v>41</v>
      </c>
      <c r="N460" s="2" t="s">
        <v>65</v>
      </c>
      <c r="O460" s="2" t="s">
        <v>43</v>
      </c>
      <c r="P460" s="2" t="s">
        <v>120</v>
      </c>
      <c r="Q460" s="2" t="s">
        <v>614</v>
      </c>
    </row>
    <row r="461" spans="1:17" x14ac:dyDescent="0.35">
      <c r="A461" s="22">
        <v>46016</v>
      </c>
      <c r="B461" s="2">
        <v>2893.0710466004598</v>
      </c>
      <c r="C461" s="2">
        <v>1407739.56608097</v>
      </c>
      <c r="D461" s="2" t="s">
        <v>122</v>
      </c>
      <c r="E461" s="2">
        <v>44868.532467532503</v>
      </c>
      <c r="F461" s="2" t="s">
        <v>122</v>
      </c>
      <c r="G461" s="2" t="s">
        <v>123</v>
      </c>
      <c r="H461" s="2" t="s">
        <v>39</v>
      </c>
      <c r="I461" s="2" t="s">
        <v>40</v>
      </c>
      <c r="J461" s="25">
        <v>-172528.87212340621</v>
      </c>
      <c r="K461" s="23">
        <v>45945</v>
      </c>
      <c r="L461" s="23">
        <v>45946</v>
      </c>
      <c r="M461" s="2" t="s">
        <v>41</v>
      </c>
      <c r="N461" s="2" t="s">
        <v>42</v>
      </c>
      <c r="O461" s="2" t="s">
        <v>50</v>
      </c>
      <c r="P461" s="2" t="s">
        <v>120</v>
      </c>
      <c r="Q461" s="2" t="s">
        <v>615</v>
      </c>
    </row>
    <row r="462" spans="1:17" x14ac:dyDescent="0.35">
      <c r="A462" s="22">
        <v>45802</v>
      </c>
      <c r="B462" s="2">
        <v>2897.1986249045099</v>
      </c>
      <c r="C462" s="2">
        <v>1410824.84293353</v>
      </c>
      <c r="D462" s="2" t="s">
        <v>125</v>
      </c>
      <c r="E462" s="2">
        <v>44819.673185637897</v>
      </c>
      <c r="F462" s="2" t="s">
        <v>126</v>
      </c>
      <c r="G462" s="2" t="s">
        <v>127</v>
      </c>
      <c r="H462" s="2" t="s">
        <v>39</v>
      </c>
      <c r="I462" s="2" t="s">
        <v>40</v>
      </c>
      <c r="J462" s="25">
        <v>-157732.489069398</v>
      </c>
      <c r="K462" s="23">
        <v>46010</v>
      </c>
      <c r="L462" s="23">
        <v>46013</v>
      </c>
      <c r="M462" s="2" t="s">
        <v>41</v>
      </c>
      <c r="N462" s="2" t="s">
        <v>49</v>
      </c>
      <c r="O462" s="2" t="s">
        <v>50</v>
      </c>
      <c r="P462" s="2" t="s">
        <v>128</v>
      </c>
      <c r="Q462" s="2" t="s">
        <v>616</v>
      </c>
    </row>
    <row r="463" spans="1:17" x14ac:dyDescent="0.35">
      <c r="A463" s="22">
        <v>45713</v>
      </c>
      <c r="B463" s="2">
        <v>2901.3262032085599</v>
      </c>
      <c r="C463" s="2">
        <v>1413910.11978609</v>
      </c>
      <c r="D463" s="2" t="s">
        <v>130</v>
      </c>
      <c r="E463" s="2">
        <v>44770.813903743401</v>
      </c>
      <c r="F463" s="2" t="s">
        <v>131</v>
      </c>
      <c r="G463" s="2" t="s">
        <v>132</v>
      </c>
      <c r="H463" s="2" t="s">
        <v>39</v>
      </c>
      <c r="I463" s="2" t="s">
        <v>40</v>
      </c>
      <c r="J463" s="25">
        <v>-143970.12319962229</v>
      </c>
      <c r="K463" s="23">
        <v>45792</v>
      </c>
      <c r="L463" s="23">
        <v>45792</v>
      </c>
      <c r="M463" s="2" t="s">
        <v>41</v>
      </c>
      <c r="N463" s="2" t="s">
        <v>65</v>
      </c>
      <c r="O463" s="2" t="s">
        <v>43</v>
      </c>
      <c r="P463" s="2" t="s">
        <v>128</v>
      </c>
      <c r="Q463" s="2" t="s">
        <v>617</v>
      </c>
    </row>
    <row r="464" spans="1:17" x14ac:dyDescent="0.35">
      <c r="A464" s="22">
        <v>46016</v>
      </c>
      <c r="B464" s="2">
        <v>2905.45378151261</v>
      </c>
      <c r="C464" s="2">
        <v>1416995.39663865</v>
      </c>
      <c r="D464" s="2" t="s">
        <v>134</v>
      </c>
      <c r="E464" s="2">
        <v>44721.954621848803</v>
      </c>
      <c r="F464" s="2" t="s">
        <v>58</v>
      </c>
      <c r="G464" s="2" t="s">
        <v>135</v>
      </c>
      <c r="H464" s="2" t="s">
        <v>39</v>
      </c>
      <c r="I464" s="2" t="s">
        <v>40</v>
      </c>
      <c r="J464" s="25">
        <v>-168173.23030837229</v>
      </c>
      <c r="K464" s="23">
        <v>45946</v>
      </c>
      <c r="L464" s="23">
        <v>45946</v>
      </c>
      <c r="M464" s="2" t="s">
        <v>41</v>
      </c>
      <c r="N464" s="2" t="s">
        <v>42</v>
      </c>
      <c r="O464" s="2" t="s">
        <v>75</v>
      </c>
      <c r="P464" s="2" t="s">
        <v>136</v>
      </c>
      <c r="Q464" s="2" t="s">
        <v>618</v>
      </c>
    </row>
    <row r="465" spans="1:17" x14ac:dyDescent="0.35">
      <c r="A465" s="22">
        <v>45682</v>
      </c>
      <c r="B465" s="2">
        <v>2909.5813598166601</v>
      </c>
      <c r="C465" s="2">
        <v>1420080.67349121</v>
      </c>
      <c r="D465" s="2" t="s">
        <v>138</v>
      </c>
      <c r="E465" s="2">
        <v>44673.095339954198</v>
      </c>
      <c r="F465" s="2" t="s">
        <v>139</v>
      </c>
      <c r="G465" s="2" t="s">
        <v>140</v>
      </c>
      <c r="H465" s="2" t="s">
        <v>39</v>
      </c>
      <c r="I465" s="2" t="s">
        <v>40</v>
      </c>
      <c r="J465" s="25">
        <v>-162807.30682642909</v>
      </c>
      <c r="K465" s="23">
        <v>45664</v>
      </c>
      <c r="L465" s="23">
        <v>45666</v>
      </c>
      <c r="M465" s="2" t="s">
        <v>41</v>
      </c>
      <c r="N465" s="2" t="s">
        <v>65</v>
      </c>
      <c r="O465" s="2" t="s">
        <v>55</v>
      </c>
      <c r="P465" s="2" t="s">
        <v>136</v>
      </c>
      <c r="Q465" s="2" t="s">
        <v>619</v>
      </c>
    </row>
    <row r="466" spans="1:17" x14ac:dyDescent="0.35">
      <c r="A466" s="22">
        <v>45925</v>
      </c>
      <c r="B466" s="2">
        <v>2913.7089381207102</v>
      </c>
      <c r="C466" s="2">
        <v>1423165.95034377</v>
      </c>
      <c r="D466" s="2" t="s">
        <v>142</v>
      </c>
      <c r="E466" s="2">
        <v>44624.2360580596</v>
      </c>
      <c r="F466" s="2" t="s">
        <v>143</v>
      </c>
      <c r="G466" s="2" t="s">
        <v>144</v>
      </c>
      <c r="H466" s="2" t="s">
        <v>39</v>
      </c>
      <c r="I466" s="2" t="s">
        <v>40</v>
      </c>
      <c r="J466" s="25">
        <v>-160867.32626852801</v>
      </c>
      <c r="K466" s="23">
        <v>45884</v>
      </c>
      <c r="L466" s="23">
        <v>45886</v>
      </c>
      <c r="M466" s="2" t="s">
        <v>41</v>
      </c>
      <c r="N466" s="2" t="s">
        <v>65</v>
      </c>
      <c r="O466" s="2" t="s">
        <v>43</v>
      </c>
      <c r="P466" s="2" t="s">
        <v>145</v>
      </c>
      <c r="Q466" s="2" t="s">
        <v>620</v>
      </c>
    </row>
    <row r="467" spans="1:17" x14ac:dyDescent="0.35">
      <c r="A467" s="22">
        <v>45955</v>
      </c>
      <c r="B467" s="2">
        <v>2917.8365164247598</v>
      </c>
      <c r="C467" s="2">
        <v>1426251.22719633</v>
      </c>
      <c r="D467" s="2" t="s">
        <v>147</v>
      </c>
      <c r="E467" s="2">
        <v>44575.376776165103</v>
      </c>
      <c r="F467" s="2" t="s">
        <v>148</v>
      </c>
      <c r="G467" s="2" t="s">
        <v>149</v>
      </c>
      <c r="H467" s="2" t="s">
        <v>39</v>
      </c>
      <c r="I467" s="2" t="s">
        <v>40</v>
      </c>
      <c r="J467" s="25">
        <v>-159286.9404476239</v>
      </c>
      <c r="K467" s="23">
        <v>45694</v>
      </c>
      <c r="L467" s="23">
        <v>45696</v>
      </c>
      <c r="M467" s="2" t="s">
        <v>41</v>
      </c>
      <c r="N467" s="2" t="s">
        <v>42</v>
      </c>
      <c r="O467" s="2" t="s">
        <v>43</v>
      </c>
      <c r="P467" s="2" t="s">
        <v>145</v>
      </c>
      <c r="Q467" s="2" t="s">
        <v>621</v>
      </c>
    </row>
    <row r="468" spans="1:17" x14ac:dyDescent="0.35">
      <c r="A468" s="22">
        <v>45986</v>
      </c>
      <c r="B468" s="2">
        <v>2921.9640947287999</v>
      </c>
      <c r="C468" s="2">
        <v>1429336.50404889</v>
      </c>
      <c r="D468" s="2" t="s">
        <v>151</v>
      </c>
      <c r="E468" s="2">
        <v>44526.517494270498</v>
      </c>
      <c r="F468" s="2" t="s">
        <v>152</v>
      </c>
      <c r="G468" s="2" t="s">
        <v>153</v>
      </c>
      <c r="H468" s="2" t="s">
        <v>39</v>
      </c>
      <c r="I468" s="2" t="s">
        <v>40</v>
      </c>
      <c r="J468" s="25">
        <v>-135754.84735034229</v>
      </c>
      <c r="K468" s="23">
        <v>45819</v>
      </c>
      <c r="L468" s="23">
        <v>45819</v>
      </c>
      <c r="M468" s="2" t="s">
        <v>41</v>
      </c>
      <c r="N468" s="2" t="s">
        <v>65</v>
      </c>
      <c r="O468" s="2" t="s">
        <v>43</v>
      </c>
      <c r="P468" s="2" t="s">
        <v>46</v>
      </c>
      <c r="Q468" s="2" t="s">
        <v>622</v>
      </c>
    </row>
    <row r="469" spans="1:17" x14ac:dyDescent="0.35">
      <c r="A469" s="22">
        <v>45986</v>
      </c>
      <c r="B469" s="2">
        <v>2926.0916730328499</v>
      </c>
      <c r="C469" s="2">
        <v>1432421.78090145</v>
      </c>
      <c r="D469" s="2" t="s">
        <v>155</v>
      </c>
      <c r="E469" s="2">
        <v>44477.6582123759</v>
      </c>
      <c r="F469" s="2" t="s">
        <v>109</v>
      </c>
      <c r="G469" s="2" t="s">
        <v>156</v>
      </c>
      <c r="H469" s="2" t="s">
        <v>39</v>
      </c>
      <c r="I469" s="2" t="s">
        <v>40</v>
      </c>
      <c r="J469" s="25">
        <v>-125841.59932898929</v>
      </c>
      <c r="K469" s="23">
        <v>45987</v>
      </c>
      <c r="L469" s="23">
        <v>45989</v>
      </c>
      <c r="M469" s="2" t="s">
        <v>41</v>
      </c>
      <c r="N469" s="2" t="s">
        <v>49</v>
      </c>
      <c r="O469" s="2" t="s">
        <v>75</v>
      </c>
      <c r="P469" s="2" t="s">
        <v>46</v>
      </c>
      <c r="Q469" s="2" t="s">
        <v>623</v>
      </c>
    </row>
    <row r="470" spans="1:17" x14ac:dyDescent="0.35">
      <c r="A470" s="22">
        <v>45713</v>
      </c>
      <c r="B470" s="2">
        <v>2930.2192513369</v>
      </c>
      <c r="C470" s="2">
        <v>1435507.05775401</v>
      </c>
      <c r="D470" s="2" t="s">
        <v>158</v>
      </c>
      <c r="E470" s="2">
        <v>44428.798930481302</v>
      </c>
      <c r="F470" s="2" t="s">
        <v>159</v>
      </c>
      <c r="G470" s="2" t="s">
        <v>160</v>
      </c>
      <c r="H470" s="2" t="s">
        <v>39</v>
      </c>
      <c r="I470" s="2" t="s">
        <v>40</v>
      </c>
      <c r="J470" s="25">
        <v>-124127.9305903631</v>
      </c>
      <c r="K470" s="23">
        <v>45663</v>
      </c>
      <c r="L470" s="23">
        <v>45666</v>
      </c>
      <c r="M470" s="2" t="s">
        <v>41</v>
      </c>
      <c r="N470" s="2" t="s">
        <v>65</v>
      </c>
      <c r="O470" s="2" t="s">
        <v>55</v>
      </c>
      <c r="P470" s="2" t="s">
        <v>161</v>
      </c>
      <c r="Q470" s="2" t="s">
        <v>624</v>
      </c>
    </row>
    <row r="471" spans="1:17" x14ac:dyDescent="0.35">
      <c r="A471" s="22">
        <v>45682</v>
      </c>
      <c r="B471" s="2">
        <v>2934.3468296409501</v>
      </c>
      <c r="C471" s="2">
        <v>1438592.33460657</v>
      </c>
      <c r="D471" s="2" t="s">
        <v>161</v>
      </c>
      <c r="E471" s="2">
        <v>44379.939648586798</v>
      </c>
      <c r="F471" s="2" t="s">
        <v>163</v>
      </c>
      <c r="G471" s="2" t="s">
        <v>164</v>
      </c>
      <c r="H471" s="2" t="s">
        <v>39</v>
      </c>
      <c r="I471" s="2" t="s">
        <v>40</v>
      </c>
      <c r="J471" s="25">
        <v>-179473.6951401541</v>
      </c>
      <c r="K471" s="23">
        <v>45742</v>
      </c>
      <c r="L471" s="23">
        <v>45743</v>
      </c>
      <c r="M471" s="2" t="s">
        <v>41</v>
      </c>
      <c r="N471" s="2" t="s">
        <v>42</v>
      </c>
      <c r="O471" s="2" t="s">
        <v>66</v>
      </c>
      <c r="P471" s="2" t="s">
        <v>161</v>
      </c>
      <c r="Q471" s="2" t="s">
        <v>625</v>
      </c>
    </row>
    <row r="472" spans="1:17" x14ac:dyDescent="0.35">
      <c r="A472" s="22">
        <v>45894</v>
      </c>
      <c r="B472" s="2">
        <v>2938.4744079450002</v>
      </c>
      <c r="C472" s="2">
        <v>1441677.61145913</v>
      </c>
      <c r="D472" s="2" t="s">
        <v>120</v>
      </c>
      <c r="E472" s="2">
        <v>44331.0803666922</v>
      </c>
      <c r="F472" s="2" t="s">
        <v>148</v>
      </c>
      <c r="G472" s="2" t="s">
        <v>166</v>
      </c>
      <c r="H472" s="2" t="s">
        <v>39</v>
      </c>
      <c r="I472" s="2" t="s">
        <v>40</v>
      </c>
      <c r="J472" s="25">
        <v>-121904.9765355674</v>
      </c>
      <c r="K472" s="23">
        <v>45851</v>
      </c>
      <c r="L472" s="23">
        <v>45854</v>
      </c>
      <c r="M472" s="2" t="s">
        <v>41</v>
      </c>
      <c r="N472" s="2" t="s">
        <v>65</v>
      </c>
      <c r="O472" s="2" t="s">
        <v>75</v>
      </c>
      <c r="P472" s="2" t="s">
        <v>167</v>
      </c>
      <c r="Q472" s="2" t="s">
        <v>626</v>
      </c>
    </row>
    <row r="473" spans="1:17" x14ac:dyDescent="0.35">
      <c r="A473" s="22">
        <v>45986</v>
      </c>
      <c r="B473" s="2">
        <v>2942.6019862490498</v>
      </c>
      <c r="C473" s="2">
        <v>1444762.88831169</v>
      </c>
      <c r="D473" s="2" t="s">
        <v>169</v>
      </c>
      <c r="E473" s="2">
        <v>44282.221084797602</v>
      </c>
      <c r="F473" s="2" t="s">
        <v>167</v>
      </c>
      <c r="G473" s="2" t="s">
        <v>170</v>
      </c>
      <c r="H473" s="2" t="s">
        <v>39</v>
      </c>
      <c r="I473" s="2" t="s">
        <v>40</v>
      </c>
      <c r="J473" s="25">
        <v>-156637.3896576956</v>
      </c>
      <c r="K473" s="23">
        <v>45684</v>
      </c>
      <c r="L473" s="23">
        <v>45687</v>
      </c>
      <c r="M473" s="2" t="s">
        <v>41</v>
      </c>
      <c r="N473" s="2" t="s">
        <v>42</v>
      </c>
      <c r="O473" s="2" t="s">
        <v>50</v>
      </c>
      <c r="P473" s="2" t="s">
        <v>167</v>
      </c>
      <c r="Q473" s="2" t="s">
        <v>627</v>
      </c>
    </row>
    <row r="474" spans="1:17" x14ac:dyDescent="0.35">
      <c r="A474" s="22">
        <v>45986</v>
      </c>
      <c r="B474" s="2">
        <v>2946.7295645530999</v>
      </c>
      <c r="C474" s="2">
        <v>1447848.1651642399</v>
      </c>
      <c r="D474" s="2" t="s">
        <v>172</v>
      </c>
      <c r="E474" s="2">
        <v>44233.361802902997</v>
      </c>
      <c r="F474" s="2" t="s">
        <v>173</v>
      </c>
      <c r="G474" s="2" t="s">
        <v>174</v>
      </c>
      <c r="H474" s="2" t="s">
        <v>39</v>
      </c>
      <c r="I474" s="2" t="s">
        <v>40</v>
      </c>
      <c r="J474" s="25">
        <v>-123263.0938482506</v>
      </c>
      <c r="K474" s="23">
        <v>45932</v>
      </c>
      <c r="L474" s="23">
        <v>45932</v>
      </c>
      <c r="M474" s="2" t="s">
        <v>41</v>
      </c>
      <c r="N474" s="2" t="s">
        <v>42</v>
      </c>
      <c r="O474" s="2" t="s">
        <v>75</v>
      </c>
      <c r="P474" s="2" t="s">
        <v>175</v>
      </c>
      <c r="Q474" s="2" t="s">
        <v>628</v>
      </c>
    </row>
    <row r="475" spans="1:17" x14ac:dyDescent="0.35">
      <c r="A475" s="22">
        <v>45925</v>
      </c>
      <c r="B475" s="2">
        <v>2950.8571428571499</v>
      </c>
      <c r="C475" s="2">
        <v>1450933.4420167999</v>
      </c>
      <c r="D475" s="2" t="s">
        <v>177</v>
      </c>
      <c r="E475" s="2">
        <v>44184.5025210085</v>
      </c>
      <c r="F475" s="2" t="s">
        <v>178</v>
      </c>
      <c r="G475" s="2" t="s">
        <v>179</v>
      </c>
      <c r="H475" s="2" t="s">
        <v>39</v>
      </c>
      <c r="I475" s="2" t="s">
        <v>40</v>
      </c>
      <c r="J475" s="25">
        <v>-150148.8987993552</v>
      </c>
      <c r="K475" s="23">
        <v>45718</v>
      </c>
      <c r="L475" s="23">
        <v>45719</v>
      </c>
      <c r="M475" s="2" t="s">
        <v>41</v>
      </c>
      <c r="N475" s="2" t="s">
        <v>49</v>
      </c>
      <c r="O475" s="2" t="s">
        <v>50</v>
      </c>
      <c r="P475" s="2" t="s">
        <v>175</v>
      </c>
      <c r="Q475" s="2" t="s">
        <v>629</v>
      </c>
    </row>
    <row r="476" spans="1:17" x14ac:dyDescent="0.35">
      <c r="A476" s="22">
        <v>45741</v>
      </c>
      <c r="B476" s="2">
        <v>2954.9847211612</v>
      </c>
      <c r="C476" s="2">
        <v>1454018.7188693599</v>
      </c>
      <c r="D476" s="2" t="s">
        <v>181</v>
      </c>
      <c r="E476" s="2">
        <v>44135.643239113902</v>
      </c>
      <c r="F476" s="2" t="s">
        <v>182</v>
      </c>
      <c r="G476" s="2" t="s">
        <v>183</v>
      </c>
      <c r="H476" s="2" t="s">
        <v>39</v>
      </c>
      <c r="I476" s="2" t="s">
        <v>40</v>
      </c>
      <c r="J476" s="25">
        <v>-180150.46249371089</v>
      </c>
      <c r="K476" s="23">
        <v>45744</v>
      </c>
      <c r="L476" s="23">
        <v>45745</v>
      </c>
      <c r="M476" s="2" t="s">
        <v>41</v>
      </c>
      <c r="N476" s="2" t="s">
        <v>49</v>
      </c>
      <c r="O476" s="2" t="s">
        <v>66</v>
      </c>
      <c r="P476" s="2" t="s">
        <v>184</v>
      </c>
      <c r="Q476" s="2" t="s">
        <v>630</v>
      </c>
    </row>
    <row r="477" spans="1:17" x14ac:dyDescent="0.35">
      <c r="A477" s="22">
        <v>45713</v>
      </c>
      <c r="B477" s="2">
        <v>2959.1122994652401</v>
      </c>
      <c r="C477" s="2">
        <v>1457103.9957219199</v>
      </c>
      <c r="D477" s="2" t="s">
        <v>186</v>
      </c>
      <c r="E477" s="2">
        <v>44086.783957219297</v>
      </c>
      <c r="F477" s="2" t="s">
        <v>187</v>
      </c>
      <c r="G477" s="2" t="s">
        <v>188</v>
      </c>
      <c r="H477" s="2" t="s">
        <v>39</v>
      </c>
      <c r="I477" s="2" t="s">
        <v>40</v>
      </c>
      <c r="J477" s="25">
        <v>-146384.55055370211</v>
      </c>
      <c r="K477" s="23">
        <v>45792</v>
      </c>
      <c r="L477" s="23">
        <v>45793</v>
      </c>
      <c r="M477" s="2" t="s">
        <v>41</v>
      </c>
      <c r="N477" s="2" t="s">
        <v>65</v>
      </c>
      <c r="O477" s="2" t="s">
        <v>75</v>
      </c>
      <c r="P477" s="2" t="s">
        <v>184</v>
      </c>
      <c r="Q477" s="2" t="s">
        <v>631</v>
      </c>
    </row>
    <row r="478" spans="1:17" x14ac:dyDescent="0.35">
      <c r="A478" s="22">
        <v>45833</v>
      </c>
      <c r="B478" s="2">
        <v>2963.2398777692902</v>
      </c>
      <c r="C478" s="2">
        <v>1460189.2725744799</v>
      </c>
      <c r="D478" s="2" t="s">
        <v>36</v>
      </c>
      <c r="E478" s="2">
        <v>44037.924675324699</v>
      </c>
      <c r="F478" s="2" t="s">
        <v>37</v>
      </c>
      <c r="G478" s="2" t="s">
        <v>38</v>
      </c>
      <c r="H478" s="2" t="s">
        <v>39</v>
      </c>
      <c r="I478" s="2" t="s">
        <v>40</v>
      </c>
      <c r="J478" s="25">
        <v>-166968.34748282409</v>
      </c>
      <c r="K478" s="23">
        <v>45774</v>
      </c>
      <c r="L478" s="23">
        <v>45775</v>
      </c>
      <c r="M478" s="2" t="s">
        <v>41</v>
      </c>
      <c r="N478" s="2" t="s">
        <v>65</v>
      </c>
      <c r="O478" s="2" t="s">
        <v>75</v>
      </c>
      <c r="P478" s="2" t="s">
        <v>44</v>
      </c>
      <c r="Q478" s="2" t="s">
        <v>632</v>
      </c>
    </row>
    <row r="479" spans="1:17" x14ac:dyDescent="0.35">
      <c r="A479" s="22">
        <v>45741</v>
      </c>
      <c r="B479" s="2">
        <v>2967.3674560733398</v>
      </c>
      <c r="C479" s="2">
        <v>1463274.5494270399</v>
      </c>
      <c r="D479" s="2" t="s">
        <v>46</v>
      </c>
      <c r="E479" s="2">
        <v>43989.065393430203</v>
      </c>
      <c r="F479" s="2" t="s">
        <v>47</v>
      </c>
      <c r="G479" s="2" t="s">
        <v>48</v>
      </c>
      <c r="H479" s="2" t="s">
        <v>39</v>
      </c>
      <c r="I479" s="2" t="s">
        <v>40</v>
      </c>
      <c r="J479" s="25">
        <v>-175019.51773072401</v>
      </c>
      <c r="K479" s="23">
        <v>45972</v>
      </c>
      <c r="L479" s="23">
        <v>45973</v>
      </c>
      <c r="M479" s="2" t="s">
        <v>41</v>
      </c>
      <c r="N479" s="2" t="s">
        <v>65</v>
      </c>
      <c r="O479" s="2" t="s">
        <v>55</v>
      </c>
      <c r="P479" s="2" t="s">
        <v>44</v>
      </c>
      <c r="Q479" s="2" t="s">
        <v>633</v>
      </c>
    </row>
    <row r="480" spans="1:17" x14ac:dyDescent="0.35">
      <c r="A480" s="22">
        <v>45741</v>
      </c>
      <c r="B480" s="2">
        <v>2971.4950343773899</v>
      </c>
      <c r="C480" s="2">
        <v>1466359.8262795999</v>
      </c>
      <c r="D480" s="2" t="s">
        <v>52</v>
      </c>
      <c r="E480" s="2">
        <v>43940.206111535597</v>
      </c>
      <c r="F480" s="2" t="s">
        <v>53</v>
      </c>
      <c r="G480" s="2" t="s">
        <v>54</v>
      </c>
      <c r="H480" s="2" t="s">
        <v>39</v>
      </c>
      <c r="I480" s="2" t="s">
        <v>40</v>
      </c>
      <c r="J480" s="25">
        <v>-139996.27295644951</v>
      </c>
      <c r="K480" s="23">
        <v>45950</v>
      </c>
      <c r="L480" s="23">
        <v>45953</v>
      </c>
      <c r="M480" s="2" t="s">
        <v>41</v>
      </c>
      <c r="N480" s="2" t="s">
        <v>49</v>
      </c>
      <c r="O480" s="2" t="s">
        <v>50</v>
      </c>
      <c r="P480" s="2" t="s">
        <v>44</v>
      </c>
      <c r="Q480" s="2" t="s">
        <v>634</v>
      </c>
    </row>
    <row r="481" spans="1:17" x14ac:dyDescent="0.35">
      <c r="A481" s="22">
        <v>45741</v>
      </c>
      <c r="B481" s="2">
        <v>2975.6226126814399</v>
      </c>
      <c r="C481" s="2">
        <v>1469445.1031321599</v>
      </c>
      <c r="D481" s="2" t="s">
        <v>57</v>
      </c>
      <c r="E481" s="2">
        <v>43891.346829640999</v>
      </c>
      <c r="F481" s="2" t="s">
        <v>58</v>
      </c>
      <c r="G481" s="2" t="s">
        <v>59</v>
      </c>
      <c r="H481" s="2" t="s">
        <v>39</v>
      </c>
      <c r="I481" s="2" t="s">
        <v>40</v>
      </c>
      <c r="J481" s="25">
        <v>-154171.64220785181</v>
      </c>
      <c r="K481" s="23">
        <v>45937</v>
      </c>
      <c r="L481" s="23">
        <v>45937</v>
      </c>
      <c r="M481" s="2" t="s">
        <v>41</v>
      </c>
      <c r="N481" s="2" t="s">
        <v>49</v>
      </c>
      <c r="O481" s="2" t="s">
        <v>55</v>
      </c>
      <c r="P481" s="2" t="s">
        <v>60</v>
      </c>
      <c r="Q481" s="2" t="s">
        <v>635</v>
      </c>
    </row>
    <row r="482" spans="1:17" x14ac:dyDescent="0.35">
      <c r="A482" s="22">
        <v>45986</v>
      </c>
      <c r="B482" s="2">
        <v>2979.75019098549</v>
      </c>
      <c r="C482" s="2">
        <v>1472530.3799847199</v>
      </c>
      <c r="D482" s="2" t="s">
        <v>62</v>
      </c>
      <c r="E482" s="2">
        <v>43842.487547746401</v>
      </c>
      <c r="F482" s="2" t="s">
        <v>63</v>
      </c>
      <c r="G482" s="2" t="s">
        <v>64</v>
      </c>
      <c r="H482" s="2" t="s">
        <v>39</v>
      </c>
      <c r="I482" s="2" t="s">
        <v>40</v>
      </c>
      <c r="J482" s="25">
        <v>-175948.51951003759</v>
      </c>
      <c r="K482" s="23">
        <v>45997</v>
      </c>
      <c r="L482" s="23">
        <v>46000</v>
      </c>
      <c r="M482" s="2" t="s">
        <v>41</v>
      </c>
      <c r="N482" s="2" t="s">
        <v>65</v>
      </c>
      <c r="O482" s="2" t="s">
        <v>75</v>
      </c>
      <c r="P482" s="2" t="s">
        <v>60</v>
      </c>
      <c r="Q482" s="2" t="s">
        <v>636</v>
      </c>
    </row>
    <row r="483" spans="1:17" x14ac:dyDescent="0.35">
      <c r="A483" s="22">
        <v>45925</v>
      </c>
      <c r="B483" s="2">
        <v>2983.8777692895401</v>
      </c>
      <c r="C483" s="2">
        <v>1475615.6568372799</v>
      </c>
      <c r="D483" s="2" t="s">
        <v>68</v>
      </c>
      <c r="E483" s="2">
        <v>43793.628265851803</v>
      </c>
      <c r="F483" s="2" t="s">
        <v>69</v>
      </c>
      <c r="G483" s="2" t="s">
        <v>70</v>
      </c>
      <c r="H483" s="2" t="s">
        <v>39</v>
      </c>
      <c r="I483" s="2" t="s">
        <v>40</v>
      </c>
      <c r="J483" s="25">
        <v>-140608.66429264279</v>
      </c>
      <c r="K483" s="23">
        <v>45708</v>
      </c>
      <c r="L483" s="23">
        <v>45710</v>
      </c>
      <c r="M483" s="2" t="s">
        <v>41</v>
      </c>
      <c r="N483" s="2" t="s">
        <v>65</v>
      </c>
      <c r="O483" s="2" t="s">
        <v>50</v>
      </c>
      <c r="P483" s="2" t="s">
        <v>60</v>
      </c>
      <c r="Q483" s="2" t="s">
        <v>637</v>
      </c>
    </row>
    <row r="484" spans="1:17" x14ac:dyDescent="0.35">
      <c r="A484" s="22">
        <v>45713</v>
      </c>
      <c r="B484" s="2">
        <v>2988.0053475935902</v>
      </c>
      <c r="C484" s="2">
        <v>1478700.9336898399</v>
      </c>
      <c r="D484" s="2" t="s">
        <v>72</v>
      </c>
      <c r="E484" s="2">
        <v>43744.768983957299</v>
      </c>
      <c r="F484" s="2" t="s">
        <v>73</v>
      </c>
      <c r="G484" s="2" t="s">
        <v>74</v>
      </c>
      <c r="H484" s="2" t="s">
        <v>39</v>
      </c>
      <c r="I484" s="2" t="s">
        <v>40</v>
      </c>
      <c r="J484" s="25">
        <v>-175204.71653415429</v>
      </c>
      <c r="K484" s="23">
        <v>45709</v>
      </c>
      <c r="L484" s="23">
        <v>45711</v>
      </c>
      <c r="M484" s="2" t="s">
        <v>41</v>
      </c>
      <c r="N484" s="2" t="s">
        <v>49</v>
      </c>
      <c r="O484" s="2" t="s">
        <v>43</v>
      </c>
      <c r="P484" s="2" t="s">
        <v>76</v>
      </c>
      <c r="Q484" s="2" t="s">
        <v>638</v>
      </c>
    </row>
    <row r="485" spans="1:17" x14ac:dyDescent="0.35">
      <c r="A485" s="22">
        <v>46016</v>
      </c>
      <c r="B485" s="2">
        <v>2992.1329258976398</v>
      </c>
      <c r="C485" s="2">
        <v>1481786.2105423999</v>
      </c>
      <c r="D485" s="2" t="s">
        <v>78</v>
      </c>
      <c r="E485" s="2">
        <v>43695.909702062701</v>
      </c>
      <c r="F485" s="2" t="s">
        <v>79</v>
      </c>
      <c r="G485" s="2" t="s">
        <v>80</v>
      </c>
      <c r="H485" s="2" t="s">
        <v>39</v>
      </c>
      <c r="I485" s="2" t="s">
        <v>40</v>
      </c>
      <c r="J485" s="25">
        <v>-184698.88234793421</v>
      </c>
      <c r="K485" s="23">
        <v>45660</v>
      </c>
      <c r="L485" s="23">
        <v>45661</v>
      </c>
      <c r="M485" s="2" t="s">
        <v>41</v>
      </c>
      <c r="N485" s="2" t="s">
        <v>65</v>
      </c>
      <c r="O485" s="2" t="s">
        <v>50</v>
      </c>
      <c r="P485" s="2" t="s">
        <v>76</v>
      </c>
      <c r="Q485" s="2" t="s">
        <v>639</v>
      </c>
    </row>
    <row r="486" spans="1:17" x14ac:dyDescent="0.35">
      <c r="A486" s="22">
        <v>45955</v>
      </c>
      <c r="B486" s="2">
        <v>2996.2605042016799</v>
      </c>
      <c r="C486" s="2">
        <v>1484871.4873949499</v>
      </c>
      <c r="D486" s="2" t="s">
        <v>82</v>
      </c>
      <c r="E486" s="2">
        <v>43647.050420168103</v>
      </c>
      <c r="F486" s="2" t="s">
        <v>83</v>
      </c>
      <c r="G486" s="2" t="s">
        <v>84</v>
      </c>
      <c r="H486" s="2" t="s">
        <v>39</v>
      </c>
      <c r="I486" s="2" t="s">
        <v>40</v>
      </c>
      <c r="J486" s="25">
        <v>-145525.16188941649</v>
      </c>
      <c r="K486" s="23">
        <v>45754</v>
      </c>
      <c r="L486" s="23">
        <v>45757</v>
      </c>
      <c r="M486" s="2" t="s">
        <v>41</v>
      </c>
      <c r="N486" s="2" t="s">
        <v>65</v>
      </c>
      <c r="O486" s="2" t="s">
        <v>50</v>
      </c>
      <c r="P486" s="2" t="s">
        <v>85</v>
      </c>
      <c r="Q486" s="2" t="s">
        <v>640</v>
      </c>
    </row>
    <row r="487" spans="1:17" x14ac:dyDescent="0.35">
      <c r="A487" s="22">
        <v>45833</v>
      </c>
      <c r="B487" s="2">
        <v>3000.3880825057299</v>
      </c>
      <c r="C487" s="2">
        <v>1487956.7642475099</v>
      </c>
      <c r="D487" s="2" t="s">
        <v>87</v>
      </c>
      <c r="E487" s="2">
        <v>43598.191138273498</v>
      </c>
      <c r="F487" s="2" t="s">
        <v>88</v>
      </c>
      <c r="G487" s="2" t="s">
        <v>89</v>
      </c>
      <c r="H487" s="2" t="s">
        <v>39</v>
      </c>
      <c r="I487" s="2" t="s">
        <v>40</v>
      </c>
      <c r="J487" s="25">
        <v>-184177.88126347621</v>
      </c>
      <c r="K487" s="23">
        <v>45758</v>
      </c>
      <c r="L487" s="23">
        <v>45761</v>
      </c>
      <c r="M487" s="2" t="s">
        <v>41</v>
      </c>
      <c r="N487" s="2" t="s">
        <v>49</v>
      </c>
      <c r="O487" s="2" t="s">
        <v>55</v>
      </c>
      <c r="P487" s="2" t="s">
        <v>85</v>
      </c>
      <c r="Q487" s="2" t="s">
        <v>641</v>
      </c>
    </row>
    <row r="488" spans="1:17" x14ac:dyDescent="0.35">
      <c r="A488" s="22">
        <v>45833</v>
      </c>
      <c r="B488" s="2">
        <v>3004.51566080978</v>
      </c>
      <c r="C488" s="2">
        <v>1491042.0411000701</v>
      </c>
      <c r="D488" s="2" t="s">
        <v>91</v>
      </c>
      <c r="E488" s="2">
        <v>43549.331856379002</v>
      </c>
      <c r="F488" s="2" t="s">
        <v>92</v>
      </c>
      <c r="G488" s="2" t="s">
        <v>93</v>
      </c>
      <c r="H488" s="2" t="s">
        <v>39</v>
      </c>
      <c r="I488" s="2" t="s">
        <v>40</v>
      </c>
      <c r="J488" s="25">
        <v>-163231.7012095697</v>
      </c>
      <c r="K488" s="23">
        <v>45928</v>
      </c>
      <c r="L488" s="23">
        <v>45931</v>
      </c>
      <c r="M488" s="2" t="s">
        <v>41</v>
      </c>
      <c r="N488" s="2" t="s">
        <v>65</v>
      </c>
      <c r="O488" s="2" t="s">
        <v>55</v>
      </c>
      <c r="P488" s="2" t="s">
        <v>94</v>
      </c>
      <c r="Q488" s="2" t="s">
        <v>642</v>
      </c>
    </row>
    <row r="489" spans="1:17" x14ac:dyDescent="0.35">
      <c r="A489" s="22">
        <v>45925</v>
      </c>
      <c r="B489" s="2">
        <v>3008.6432391138301</v>
      </c>
      <c r="C489" s="2">
        <v>1494127.3179526301</v>
      </c>
      <c r="D489" s="2" t="s">
        <v>96</v>
      </c>
      <c r="E489" s="2">
        <v>43500.472574484404</v>
      </c>
      <c r="F489" s="2" t="s">
        <v>97</v>
      </c>
      <c r="G489" s="2" t="s">
        <v>98</v>
      </c>
      <c r="H489" s="2" t="s">
        <v>39</v>
      </c>
      <c r="I489" s="2" t="s">
        <v>40</v>
      </c>
      <c r="J489" s="25">
        <v>-132630.91181296649</v>
      </c>
      <c r="K489" s="23">
        <v>45947</v>
      </c>
      <c r="L489" s="23">
        <v>45950</v>
      </c>
      <c r="M489" s="2" t="s">
        <v>41</v>
      </c>
      <c r="N489" s="2" t="s">
        <v>42</v>
      </c>
      <c r="O489" s="2" t="s">
        <v>66</v>
      </c>
      <c r="P489" s="2" t="s">
        <v>94</v>
      </c>
      <c r="Q489" s="2" t="s">
        <v>643</v>
      </c>
    </row>
    <row r="490" spans="1:17" x14ac:dyDescent="0.35">
      <c r="A490" s="22">
        <v>45986</v>
      </c>
      <c r="B490" s="2">
        <v>3012.7708174178802</v>
      </c>
      <c r="C490" s="2">
        <v>1497212.5948051901</v>
      </c>
      <c r="D490" s="2" t="s">
        <v>100</v>
      </c>
      <c r="E490" s="2">
        <v>43451.613292589798</v>
      </c>
      <c r="F490" s="2" t="s">
        <v>47</v>
      </c>
      <c r="G490" s="2" t="s">
        <v>101</v>
      </c>
      <c r="H490" s="2" t="s">
        <v>39</v>
      </c>
      <c r="I490" s="2" t="s">
        <v>40</v>
      </c>
      <c r="J490" s="25">
        <v>-140052.45511123221</v>
      </c>
      <c r="K490" s="23">
        <v>45940</v>
      </c>
      <c r="L490" s="23">
        <v>45941</v>
      </c>
      <c r="M490" s="2" t="s">
        <v>41</v>
      </c>
      <c r="N490" s="2" t="s">
        <v>65</v>
      </c>
      <c r="O490" s="2" t="s">
        <v>50</v>
      </c>
      <c r="P490" s="2" t="s">
        <v>102</v>
      </c>
      <c r="Q490" s="2" t="s">
        <v>644</v>
      </c>
    </row>
    <row r="491" spans="1:17" x14ac:dyDescent="0.35">
      <c r="A491" s="22">
        <v>45741</v>
      </c>
      <c r="B491" s="2">
        <v>3016.8983957219298</v>
      </c>
      <c r="C491" s="2">
        <v>1500297.8716577501</v>
      </c>
      <c r="D491" s="2" t="s">
        <v>104</v>
      </c>
      <c r="E491" s="2">
        <v>43402.7540106952</v>
      </c>
      <c r="F491" s="2" t="s">
        <v>105</v>
      </c>
      <c r="G491" s="2" t="s">
        <v>106</v>
      </c>
      <c r="H491" s="2" t="s">
        <v>39</v>
      </c>
      <c r="I491" s="2" t="s">
        <v>40</v>
      </c>
      <c r="J491" s="25">
        <v>-138875.73911792089</v>
      </c>
      <c r="K491" s="23">
        <v>45887</v>
      </c>
      <c r="L491" s="23">
        <v>45889</v>
      </c>
      <c r="M491" s="2" t="s">
        <v>41</v>
      </c>
      <c r="N491" s="2" t="s">
        <v>49</v>
      </c>
      <c r="O491" s="2" t="s">
        <v>43</v>
      </c>
      <c r="P491" s="2" t="s">
        <v>102</v>
      </c>
      <c r="Q491" s="2" t="s">
        <v>645</v>
      </c>
    </row>
    <row r="492" spans="1:17" x14ac:dyDescent="0.35">
      <c r="A492" s="22">
        <v>45894</v>
      </c>
      <c r="B492" s="2">
        <v>3021.0259740259798</v>
      </c>
      <c r="C492" s="2">
        <v>1503383.1485103101</v>
      </c>
      <c r="D492" s="2" t="s">
        <v>108</v>
      </c>
      <c r="E492" s="2">
        <v>43353.894728800697</v>
      </c>
      <c r="F492" s="2" t="s">
        <v>109</v>
      </c>
      <c r="G492" s="2" t="s">
        <v>110</v>
      </c>
      <c r="H492" s="2" t="s">
        <v>39</v>
      </c>
      <c r="I492" s="2" t="s">
        <v>40</v>
      </c>
      <c r="J492" s="25">
        <v>-168205.6811011674</v>
      </c>
      <c r="K492" s="23">
        <v>45982</v>
      </c>
      <c r="L492" s="23">
        <v>45984</v>
      </c>
      <c r="M492" s="2" t="s">
        <v>41</v>
      </c>
      <c r="N492" s="2" t="s">
        <v>65</v>
      </c>
      <c r="O492" s="2" t="s">
        <v>55</v>
      </c>
      <c r="P492" s="2" t="s">
        <v>111</v>
      </c>
      <c r="Q492" s="2" t="s">
        <v>646</v>
      </c>
    </row>
    <row r="493" spans="1:17" x14ac:dyDescent="0.35">
      <c r="A493" s="22">
        <v>45802</v>
      </c>
      <c r="B493" s="2">
        <v>3025.1535523300299</v>
      </c>
      <c r="C493" s="2">
        <v>1506468.4253628701</v>
      </c>
      <c r="D493" s="2" t="s">
        <v>113</v>
      </c>
      <c r="E493" s="2">
        <v>43305.035446906099</v>
      </c>
      <c r="F493" s="2" t="s">
        <v>114</v>
      </c>
      <c r="G493" s="2" t="s">
        <v>115</v>
      </c>
      <c r="H493" s="2" t="s">
        <v>39</v>
      </c>
      <c r="I493" s="2" t="s">
        <v>40</v>
      </c>
      <c r="J493" s="25">
        <v>-154962.90771730119</v>
      </c>
      <c r="K493" s="23">
        <v>45660</v>
      </c>
      <c r="L493" s="23">
        <v>45663</v>
      </c>
      <c r="M493" s="2" t="s">
        <v>41</v>
      </c>
      <c r="N493" s="2" t="s">
        <v>65</v>
      </c>
      <c r="O493" s="2" t="s">
        <v>55</v>
      </c>
      <c r="P493" s="2" t="s">
        <v>111</v>
      </c>
      <c r="Q493" s="2" t="s">
        <v>647</v>
      </c>
    </row>
    <row r="494" spans="1:17" x14ac:dyDescent="0.35">
      <c r="A494" s="22">
        <v>45682</v>
      </c>
      <c r="B494" s="2">
        <v>3029.28113063408</v>
      </c>
      <c r="C494" s="2">
        <v>1509553.7022154301</v>
      </c>
      <c r="D494" s="2" t="s">
        <v>117</v>
      </c>
      <c r="E494" s="2">
        <v>43256.1761650115</v>
      </c>
      <c r="F494" s="2" t="s">
        <v>118</v>
      </c>
      <c r="G494" s="2" t="s">
        <v>119</v>
      </c>
      <c r="H494" s="2" t="s">
        <v>39</v>
      </c>
      <c r="I494" s="2" t="s">
        <v>40</v>
      </c>
      <c r="J494" s="25">
        <v>-180793.55451709221</v>
      </c>
      <c r="K494" s="23">
        <v>45658</v>
      </c>
      <c r="L494" s="23">
        <v>45660</v>
      </c>
      <c r="M494" s="2" t="s">
        <v>41</v>
      </c>
      <c r="N494" s="2" t="s">
        <v>49</v>
      </c>
      <c r="O494" s="2" t="s">
        <v>75</v>
      </c>
      <c r="P494" s="2" t="s">
        <v>120</v>
      </c>
      <c r="Q494" s="2" t="s">
        <v>648</v>
      </c>
    </row>
    <row r="495" spans="1:17" x14ac:dyDescent="0.35">
      <c r="A495" s="22">
        <v>46016</v>
      </c>
      <c r="B495" s="2">
        <v>3033.4087089381201</v>
      </c>
      <c r="C495" s="2">
        <v>1512638.9790679901</v>
      </c>
      <c r="D495" s="2" t="s">
        <v>122</v>
      </c>
      <c r="E495" s="2">
        <v>43207.316883116902</v>
      </c>
      <c r="F495" s="2" t="s">
        <v>122</v>
      </c>
      <c r="G495" s="2" t="s">
        <v>123</v>
      </c>
      <c r="H495" s="2" t="s">
        <v>39</v>
      </c>
      <c r="I495" s="2" t="s">
        <v>40</v>
      </c>
      <c r="J495" s="25">
        <v>-168733.36505842631</v>
      </c>
      <c r="K495" s="23">
        <v>45923</v>
      </c>
      <c r="L495" s="23">
        <v>45925</v>
      </c>
      <c r="M495" s="2" t="s">
        <v>41</v>
      </c>
      <c r="N495" s="2" t="s">
        <v>49</v>
      </c>
      <c r="O495" s="2" t="s">
        <v>50</v>
      </c>
      <c r="P495" s="2" t="s">
        <v>120</v>
      </c>
      <c r="Q495" s="2" t="s">
        <v>649</v>
      </c>
    </row>
    <row r="496" spans="1:17" x14ac:dyDescent="0.35">
      <c r="A496" s="22">
        <v>45772</v>
      </c>
      <c r="B496" s="2">
        <v>3037.5362872421701</v>
      </c>
      <c r="C496" s="2">
        <v>1515724.2559205501</v>
      </c>
      <c r="D496" s="2" t="s">
        <v>125</v>
      </c>
      <c r="E496" s="2">
        <v>43158.457601222399</v>
      </c>
      <c r="F496" s="2" t="s">
        <v>126</v>
      </c>
      <c r="G496" s="2" t="s">
        <v>127</v>
      </c>
      <c r="H496" s="2" t="s">
        <v>39</v>
      </c>
      <c r="I496" s="2" t="s">
        <v>40</v>
      </c>
      <c r="J496" s="25">
        <v>-162429.9945501968</v>
      </c>
      <c r="K496" s="23">
        <v>45744</v>
      </c>
      <c r="L496" s="23">
        <v>45745</v>
      </c>
      <c r="M496" s="2" t="s">
        <v>41</v>
      </c>
      <c r="N496" s="2" t="s">
        <v>65</v>
      </c>
      <c r="O496" s="2" t="s">
        <v>75</v>
      </c>
      <c r="P496" s="2" t="s">
        <v>128</v>
      </c>
      <c r="Q496" s="2" t="s">
        <v>650</v>
      </c>
    </row>
    <row r="497" spans="1:17" x14ac:dyDescent="0.35">
      <c r="A497" s="22">
        <v>45894</v>
      </c>
      <c r="B497" s="2">
        <v>3041.6638655462202</v>
      </c>
      <c r="C497" s="2">
        <v>1518809.5327731101</v>
      </c>
      <c r="D497" s="2" t="s">
        <v>130</v>
      </c>
      <c r="E497" s="2">
        <v>43109.598319327801</v>
      </c>
      <c r="F497" s="2" t="s">
        <v>131</v>
      </c>
      <c r="G497" s="2" t="s">
        <v>132</v>
      </c>
      <c r="H497" s="2" t="s">
        <v>39</v>
      </c>
      <c r="I497" s="2" t="s">
        <v>40</v>
      </c>
      <c r="J497" s="25">
        <v>-195021.88531979141</v>
      </c>
      <c r="K497" s="23">
        <v>45749</v>
      </c>
      <c r="L497" s="23">
        <v>45752</v>
      </c>
      <c r="M497" s="2" t="s">
        <v>41</v>
      </c>
      <c r="N497" s="2" t="s">
        <v>65</v>
      </c>
      <c r="O497" s="2" t="s">
        <v>55</v>
      </c>
      <c r="P497" s="2" t="s">
        <v>128</v>
      </c>
      <c r="Q497" s="2" t="s">
        <v>651</v>
      </c>
    </row>
    <row r="498" spans="1:17" x14ac:dyDescent="0.35">
      <c r="A498" s="22">
        <v>45713</v>
      </c>
      <c r="B498" s="2">
        <v>3045.7914438502698</v>
      </c>
      <c r="C498" s="2">
        <v>1521894.8096256701</v>
      </c>
      <c r="D498" s="2" t="s">
        <v>134</v>
      </c>
      <c r="E498" s="2">
        <v>43060.739037433203</v>
      </c>
      <c r="F498" s="2" t="s">
        <v>58</v>
      </c>
      <c r="G498" s="2" t="s">
        <v>135</v>
      </c>
      <c r="H498" s="2" t="s">
        <v>39</v>
      </c>
      <c r="I498" s="2" t="s">
        <v>40</v>
      </c>
      <c r="J498" s="25">
        <v>-191322.73037842131</v>
      </c>
      <c r="K498" s="23">
        <v>45701</v>
      </c>
      <c r="L498" s="23">
        <v>45704</v>
      </c>
      <c r="M498" s="2" t="s">
        <v>41</v>
      </c>
      <c r="N498" s="2" t="s">
        <v>49</v>
      </c>
      <c r="O498" s="2" t="s">
        <v>55</v>
      </c>
      <c r="P498" s="2" t="s">
        <v>136</v>
      </c>
      <c r="Q498" s="2" t="s">
        <v>652</v>
      </c>
    </row>
    <row r="499" spans="1:17" x14ac:dyDescent="0.35">
      <c r="A499" s="22">
        <v>45863</v>
      </c>
      <c r="B499" s="2">
        <v>3049.9190221543199</v>
      </c>
      <c r="C499" s="2">
        <v>1524980.0864782201</v>
      </c>
      <c r="D499" s="2" t="s">
        <v>138</v>
      </c>
      <c r="E499" s="2">
        <v>43011.879755538597</v>
      </c>
      <c r="F499" s="2" t="s">
        <v>139</v>
      </c>
      <c r="G499" s="2" t="s">
        <v>140</v>
      </c>
      <c r="H499" s="2" t="s">
        <v>39</v>
      </c>
      <c r="I499" s="2" t="s">
        <v>40</v>
      </c>
      <c r="J499" s="25">
        <v>-145704.29942496491</v>
      </c>
      <c r="K499" s="23">
        <v>45844</v>
      </c>
      <c r="L499" s="23">
        <v>45844</v>
      </c>
      <c r="M499" s="2" t="s">
        <v>41</v>
      </c>
      <c r="N499" s="2" t="s">
        <v>49</v>
      </c>
      <c r="O499" s="2" t="s">
        <v>66</v>
      </c>
      <c r="P499" s="2" t="s">
        <v>136</v>
      </c>
      <c r="Q499" s="2" t="s">
        <v>653</v>
      </c>
    </row>
    <row r="500" spans="1:17" x14ac:dyDescent="0.35">
      <c r="A500" s="22">
        <v>46016</v>
      </c>
      <c r="B500" s="2">
        <v>3054.04660045837</v>
      </c>
      <c r="C500" s="2">
        <v>1528065.3633307801</v>
      </c>
      <c r="D500" s="2" t="s">
        <v>142</v>
      </c>
      <c r="E500" s="2">
        <v>42963.020473644101</v>
      </c>
      <c r="F500" s="2" t="s">
        <v>143</v>
      </c>
      <c r="G500" s="2" t="s">
        <v>144</v>
      </c>
      <c r="H500" s="2" t="s">
        <v>39</v>
      </c>
      <c r="I500" s="2" t="s">
        <v>40</v>
      </c>
      <c r="J500" s="25">
        <v>-184966.31486983199</v>
      </c>
      <c r="K500" s="23">
        <v>45691</v>
      </c>
      <c r="L500" s="23">
        <v>45694</v>
      </c>
      <c r="M500" s="2" t="s">
        <v>41</v>
      </c>
      <c r="N500" s="2" t="s">
        <v>65</v>
      </c>
      <c r="O500" s="2" t="s">
        <v>75</v>
      </c>
      <c r="P500" s="2" t="s">
        <v>145</v>
      </c>
      <c r="Q500" s="2" t="s">
        <v>654</v>
      </c>
    </row>
    <row r="501" spans="1:17" x14ac:dyDescent="0.35">
      <c r="A501" s="22">
        <v>45986</v>
      </c>
      <c r="B501" s="2">
        <v>3058.1741787624201</v>
      </c>
      <c r="C501" s="2">
        <v>1531150.6401833401</v>
      </c>
      <c r="D501" s="2" t="s">
        <v>147</v>
      </c>
      <c r="E501" s="2">
        <v>42914.161191749503</v>
      </c>
      <c r="F501" s="2" t="s">
        <v>148</v>
      </c>
      <c r="G501" s="2" t="s">
        <v>149</v>
      </c>
      <c r="H501" s="2" t="s">
        <v>39</v>
      </c>
      <c r="I501" s="2" t="s">
        <v>40</v>
      </c>
      <c r="J501" s="25">
        <v>-139662.23319349141</v>
      </c>
      <c r="K501" s="23">
        <v>45715</v>
      </c>
      <c r="L501" s="23">
        <v>45716</v>
      </c>
      <c r="M501" s="2" t="s">
        <v>41</v>
      </c>
      <c r="N501" s="2" t="s">
        <v>65</v>
      </c>
      <c r="O501" s="2" t="s">
        <v>43</v>
      </c>
      <c r="P501" s="2" t="s">
        <v>145</v>
      </c>
      <c r="Q501" s="2" t="s">
        <v>655</v>
      </c>
    </row>
    <row r="502" spans="1:17" x14ac:dyDescent="0.35">
      <c r="A502" s="22">
        <v>45863</v>
      </c>
      <c r="B502" s="2">
        <v>3062.3017570664701</v>
      </c>
      <c r="C502" s="2">
        <v>1534235.9170359001</v>
      </c>
      <c r="D502" s="2" t="s">
        <v>151</v>
      </c>
      <c r="E502" s="2">
        <v>42865.301909854898</v>
      </c>
      <c r="F502" s="2" t="s">
        <v>152</v>
      </c>
      <c r="G502" s="2" t="s">
        <v>153</v>
      </c>
      <c r="H502" s="2" t="s">
        <v>39</v>
      </c>
      <c r="I502" s="2" t="s">
        <v>40</v>
      </c>
      <c r="J502" s="25">
        <v>-191589.0036090388</v>
      </c>
      <c r="K502" s="23">
        <v>45978</v>
      </c>
      <c r="L502" s="23">
        <v>45979</v>
      </c>
      <c r="M502" s="2" t="s">
        <v>41</v>
      </c>
      <c r="N502" s="2" t="s">
        <v>65</v>
      </c>
      <c r="O502" s="2" t="s">
        <v>75</v>
      </c>
      <c r="P502" s="2" t="s">
        <v>46</v>
      </c>
      <c r="Q502" s="2" t="s">
        <v>656</v>
      </c>
    </row>
    <row r="503" spans="1:17" x14ac:dyDescent="0.35">
      <c r="A503" s="22">
        <v>45682</v>
      </c>
      <c r="B503" s="2">
        <v>3066.4293353705202</v>
      </c>
      <c r="C503" s="2">
        <v>1537321.1938884601</v>
      </c>
      <c r="D503" s="2" t="s">
        <v>155</v>
      </c>
      <c r="E503" s="2">
        <v>42816.442627960299</v>
      </c>
      <c r="F503" s="2" t="s">
        <v>109</v>
      </c>
      <c r="G503" s="2" t="s">
        <v>156</v>
      </c>
      <c r="H503" s="2" t="s">
        <v>39</v>
      </c>
      <c r="I503" s="2" t="s">
        <v>40</v>
      </c>
      <c r="J503" s="25">
        <v>-161115.34464023411</v>
      </c>
      <c r="K503" s="23">
        <v>45979</v>
      </c>
      <c r="L503" s="23">
        <v>45982</v>
      </c>
      <c r="M503" s="2" t="s">
        <v>41</v>
      </c>
      <c r="N503" s="2" t="s">
        <v>65</v>
      </c>
      <c r="O503" s="2" t="s">
        <v>55</v>
      </c>
      <c r="P503" s="2" t="s">
        <v>46</v>
      </c>
      <c r="Q503" s="2" t="s">
        <v>657</v>
      </c>
    </row>
    <row r="504" spans="1:17" x14ac:dyDescent="0.35">
      <c r="A504" s="22">
        <v>45682</v>
      </c>
      <c r="B504" s="2">
        <v>3070.5569136745598</v>
      </c>
      <c r="C504" s="2">
        <v>1540406.47074102</v>
      </c>
      <c r="D504" s="2" t="s">
        <v>158</v>
      </c>
      <c r="E504" s="2">
        <v>42767.583346065803</v>
      </c>
      <c r="F504" s="2" t="s">
        <v>159</v>
      </c>
      <c r="G504" s="2" t="s">
        <v>160</v>
      </c>
      <c r="H504" s="2" t="s">
        <v>39</v>
      </c>
      <c r="I504" s="2" t="s">
        <v>40</v>
      </c>
      <c r="J504" s="25">
        <v>-198118.86620484921</v>
      </c>
      <c r="K504" s="23">
        <v>45691</v>
      </c>
      <c r="L504" s="23">
        <v>45691</v>
      </c>
      <c r="M504" s="2" t="s">
        <v>41</v>
      </c>
      <c r="N504" s="2" t="s">
        <v>65</v>
      </c>
      <c r="O504" s="2" t="s">
        <v>43</v>
      </c>
      <c r="P504" s="2" t="s">
        <v>161</v>
      </c>
      <c r="Q504" s="2" t="s">
        <v>658</v>
      </c>
    </row>
    <row r="505" spans="1:17" x14ac:dyDescent="0.35">
      <c r="A505" s="22">
        <v>45955</v>
      </c>
      <c r="B505" s="2">
        <v>3074.6844919786099</v>
      </c>
      <c r="C505" s="2">
        <v>1543491.74759358</v>
      </c>
      <c r="D505" s="2" t="s">
        <v>161</v>
      </c>
      <c r="E505" s="2">
        <v>42718.724064171198</v>
      </c>
      <c r="F505" s="2" t="s">
        <v>163</v>
      </c>
      <c r="G505" s="2" t="s">
        <v>164</v>
      </c>
      <c r="H505" s="2" t="s">
        <v>39</v>
      </c>
      <c r="I505" s="2" t="s">
        <v>40</v>
      </c>
      <c r="J505" s="25">
        <v>-177850.429333382</v>
      </c>
      <c r="K505" s="23">
        <v>45658</v>
      </c>
      <c r="L505" s="23">
        <v>45661</v>
      </c>
      <c r="M505" s="2" t="s">
        <v>41</v>
      </c>
      <c r="N505" s="2" t="s">
        <v>65</v>
      </c>
      <c r="O505" s="2" t="s">
        <v>55</v>
      </c>
      <c r="P505" s="2" t="s">
        <v>161</v>
      </c>
      <c r="Q505" s="2" t="s">
        <v>659</v>
      </c>
    </row>
    <row r="506" spans="1:17" x14ac:dyDescent="0.35">
      <c r="A506" s="22">
        <v>45802</v>
      </c>
      <c r="B506" s="2">
        <v>3078.81207028266</v>
      </c>
      <c r="C506" s="2">
        <v>1546577.02444614</v>
      </c>
      <c r="D506" s="2" t="s">
        <v>120</v>
      </c>
      <c r="E506" s="2">
        <v>42669.8647822766</v>
      </c>
      <c r="F506" s="2" t="s">
        <v>148</v>
      </c>
      <c r="G506" s="2" t="s">
        <v>166</v>
      </c>
      <c r="H506" s="2" t="s">
        <v>39</v>
      </c>
      <c r="I506" s="2" t="s">
        <v>40</v>
      </c>
      <c r="J506" s="25">
        <v>-167410.63952478219</v>
      </c>
      <c r="K506" s="23">
        <v>45778</v>
      </c>
      <c r="L506" s="23">
        <v>45781</v>
      </c>
      <c r="M506" s="2" t="s">
        <v>41</v>
      </c>
      <c r="N506" s="2" t="s">
        <v>65</v>
      </c>
      <c r="O506" s="2" t="s">
        <v>50</v>
      </c>
      <c r="P506" s="2" t="s">
        <v>167</v>
      </c>
      <c r="Q506" s="2" t="s">
        <v>660</v>
      </c>
    </row>
    <row r="507" spans="1:17" x14ac:dyDescent="0.35">
      <c r="A507" s="22">
        <v>45863</v>
      </c>
      <c r="B507" s="2">
        <v>3082.9396485867101</v>
      </c>
      <c r="C507" s="2">
        <v>1549662.3012987</v>
      </c>
      <c r="D507" s="2" t="s">
        <v>169</v>
      </c>
      <c r="E507" s="2">
        <v>42621.005500382002</v>
      </c>
      <c r="F507" s="2" t="s">
        <v>167</v>
      </c>
      <c r="G507" s="2" t="s">
        <v>170</v>
      </c>
      <c r="H507" s="2" t="s">
        <v>39</v>
      </c>
      <c r="I507" s="2" t="s">
        <v>40</v>
      </c>
      <c r="J507" s="25">
        <v>-137577.95186996559</v>
      </c>
      <c r="K507" s="23">
        <v>45921</v>
      </c>
      <c r="L507" s="23">
        <v>45924</v>
      </c>
      <c r="M507" s="2" t="s">
        <v>41</v>
      </c>
      <c r="N507" s="2" t="s">
        <v>42</v>
      </c>
      <c r="O507" s="2" t="s">
        <v>43</v>
      </c>
      <c r="P507" s="2" t="s">
        <v>167</v>
      </c>
      <c r="Q507" s="2" t="s">
        <v>661</v>
      </c>
    </row>
    <row r="508" spans="1:17" x14ac:dyDescent="0.35">
      <c r="A508" s="22">
        <v>45925</v>
      </c>
      <c r="B508" s="2">
        <v>3087.0672268907601</v>
      </c>
      <c r="C508" s="2">
        <v>1552747.57815126</v>
      </c>
      <c r="D508" s="2" t="s">
        <v>172</v>
      </c>
      <c r="E508" s="2">
        <v>42572.146218487404</v>
      </c>
      <c r="F508" s="2" t="s">
        <v>173</v>
      </c>
      <c r="G508" s="2" t="s">
        <v>174</v>
      </c>
      <c r="H508" s="2" t="s">
        <v>39</v>
      </c>
      <c r="I508" s="2" t="s">
        <v>40</v>
      </c>
      <c r="J508" s="25">
        <v>-173465.28219797439</v>
      </c>
      <c r="K508" s="23">
        <v>45763</v>
      </c>
      <c r="L508" s="23">
        <v>45766</v>
      </c>
      <c r="M508" s="2" t="s">
        <v>41</v>
      </c>
      <c r="N508" s="2" t="s">
        <v>42</v>
      </c>
      <c r="O508" s="2" t="s">
        <v>50</v>
      </c>
      <c r="P508" s="2" t="s">
        <v>175</v>
      </c>
      <c r="Q508" s="2" t="s">
        <v>662</v>
      </c>
    </row>
    <row r="509" spans="1:17" x14ac:dyDescent="0.35">
      <c r="A509" s="22">
        <v>45833</v>
      </c>
      <c r="B509" s="2">
        <v>3091.1948051948102</v>
      </c>
      <c r="C509" s="2">
        <v>1555832.85500382</v>
      </c>
      <c r="D509" s="2" t="s">
        <v>177</v>
      </c>
      <c r="E509" s="2">
        <v>42523.2869365929</v>
      </c>
      <c r="F509" s="2" t="s">
        <v>178</v>
      </c>
      <c r="G509" s="2" t="s">
        <v>179</v>
      </c>
      <c r="H509" s="2" t="s">
        <v>39</v>
      </c>
      <c r="I509" s="2" t="s">
        <v>40</v>
      </c>
      <c r="J509" s="25">
        <v>-143823.1566879396</v>
      </c>
      <c r="K509" s="23">
        <v>45751</v>
      </c>
      <c r="L509" s="23">
        <v>45751</v>
      </c>
      <c r="M509" s="2" t="s">
        <v>41</v>
      </c>
      <c r="N509" s="2" t="s">
        <v>65</v>
      </c>
      <c r="O509" s="2" t="s">
        <v>43</v>
      </c>
      <c r="P509" s="2" t="s">
        <v>175</v>
      </c>
      <c r="Q509" s="2" t="s">
        <v>663</v>
      </c>
    </row>
    <row r="510" spans="1:17" x14ac:dyDescent="0.35">
      <c r="A510" s="22">
        <v>45772</v>
      </c>
      <c r="B510" s="2">
        <v>3095.3223834988598</v>
      </c>
      <c r="C510" s="2">
        <v>1558918.13185638</v>
      </c>
      <c r="D510" s="2" t="s">
        <v>181</v>
      </c>
      <c r="E510" s="2">
        <v>42474.427654698302</v>
      </c>
      <c r="F510" s="2" t="s">
        <v>182</v>
      </c>
      <c r="G510" s="2" t="s">
        <v>183</v>
      </c>
      <c r="H510" s="2" t="s">
        <v>39</v>
      </c>
      <c r="I510" s="2" t="s">
        <v>40</v>
      </c>
      <c r="J510" s="25">
        <v>-189629.93373722909</v>
      </c>
      <c r="K510" s="23">
        <v>45839</v>
      </c>
      <c r="L510" s="23">
        <v>45839</v>
      </c>
      <c r="M510" s="2" t="s">
        <v>41</v>
      </c>
      <c r="N510" s="2" t="s">
        <v>65</v>
      </c>
      <c r="O510" s="2" t="s">
        <v>66</v>
      </c>
      <c r="P510" s="2" t="s">
        <v>184</v>
      </c>
      <c r="Q510" s="2" t="s">
        <v>664</v>
      </c>
    </row>
    <row r="511" spans="1:17" x14ac:dyDescent="0.35">
      <c r="A511" s="22">
        <v>45986</v>
      </c>
      <c r="B511" s="2">
        <v>3099.4499618029099</v>
      </c>
      <c r="C511" s="2">
        <v>1562003.40870894</v>
      </c>
      <c r="D511" s="2" t="s">
        <v>186</v>
      </c>
      <c r="E511" s="2">
        <v>42425.568372803697</v>
      </c>
      <c r="F511" s="2" t="s">
        <v>187</v>
      </c>
      <c r="G511" s="2" t="s">
        <v>188</v>
      </c>
      <c r="H511" s="2" t="s">
        <v>39</v>
      </c>
      <c r="I511" s="2" t="s">
        <v>40</v>
      </c>
      <c r="J511" s="25">
        <v>-143103.51953324239</v>
      </c>
      <c r="K511" s="23">
        <v>45735</v>
      </c>
      <c r="L511" s="23">
        <v>45737</v>
      </c>
      <c r="M511" s="2" t="s">
        <v>41</v>
      </c>
      <c r="N511" s="2" t="s">
        <v>65</v>
      </c>
      <c r="O511" s="2" t="s">
        <v>66</v>
      </c>
      <c r="P511" s="2" t="s">
        <v>184</v>
      </c>
      <c r="Q511" s="2" t="s">
        <v>665</v>
      </c>
    </row>
    <row r="512" spans="1:17" x14ac:dyDescent="0.35">
      <c r="A512" s="22">
        <v>45925</v>
      </c>
      <c r="B512" s="2">
        <v>3103.57754010696</v>
      </c>
      <c r="C512" s="2">
        <v>1565088.68556149</v>
      </c>
      <c r="D512" s="2" t="s">
        <v>36</v>
      </c>
      <c r="E512" s="2">
        <v>42376.709090909098</v>
      </c>
      <c r="F512" s="2" t="s">
        <v>37</v>
      </c>
      <c r="G512" s="2" t="s">
        <v>38</v>
      </c>
      <c r="H512" s="2" t="s">
        <v>39</v>
      </c>
      <c r="I512" s="2" t="s">
        <v>40</v>
      </c>
      <c r="J512" s="25">
        <v>-170248.19831005851</v>
      </c>
      <c r="K512" s="23">
        <v>45950</v>
      </c>
      <c r="L512" s="23">
        <v>45951</v>
      </c>
      <c r="M512" s="2" t="s">
        <v>41</v>
      </c>
      <c r="N512" s="2" t="s">
        <v>49</v>
      </c>
      <c r="O512" s="2" t="s">
        <v>75</v>
      </c>
      <c r="P512" s="2" t="s">
        <v>44</v>
      </c>
      <c r="Q512" s="2" t="s">
        <v>666</v>
      </c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G2" sqref="G2:H35"/>
    </sheetView>
  </sheetViews>
  <sheetFormatPr defaultRowHeight="15.5" x14ac:dyDescent="0.35"/>
  <cols>
    <col min="1" max="1" width="12.26953125" style="2" customWidth="1"/>
    <col min="2" max="2" width="32" style="2" customWidth="1"/>
    <col min="3" max="3" width="14" style="2" customWidth="1"/>
    <col min="4" max="4" width="10" style="2" customWidth="1"/>
    <col min="5" max="5" width="33" style="2" customWidth="1"/>
    <col min="6" max="6" width="11" style="2" customWidth="1"/>
    <col min="7" max="7" width="18" style="2" customWidth="1"/>
    <col min="8" max="8" width="17" style="2" customWidth="1"/>
    <col min="9" max="9" width="11" style="2" customWidth="1"/>
    <col min="10" max="10" width="17" style="2" customWidth="1"/>
    <col min="11" max="11" width="18" style="2" customWidth="1"/>
    <col min="12" max="12" width="12" style="2" customWidth="1"/>
    <col min="13" max="13" width="16" style="2" customWidth="1"/>
    <col min="14" max="14" width="35" style="2" customWidth="1"/>
    <col min="15" max="16384" width="8.7265625" style="2"/>
  </cols>
  <sheetData>
    <row r="1" spans="1:14" x14ac:dyDescent="0.35">
      <c r="A1" s="17" t="s">
        <v>19</v>
      </c>
      <c r="B1" s="17" t="s">
        <v>22</v>
      </c>
      <c r="C1" s="17" t="s">
        <v>21</v>
      </c>
      <c r="D1" s="17" t="s">
        <v>23</v>
      </c>
      <c r="E1" s="17" t="s">
        <v>24</v>
      </c>
      <c r="F1" s="17" t="s">
        <v>31</v>
      </c>
      <c r="G1" s="17" t="s">
        <v>706</v>
      </c>
      <c r="H1" s="17" t="s">
        <v>707</v>
      </c>
      <c r="I1" s="17" t="s">
        <v>708</v>
      </c>
      <c r="J1" s="17" t="s">
        <v>709</v>
      </c>
      <c r="K1" s="17" t="s">
        <v>710</v>
      </c>
      <c r="L1" s="17" t="s">
        <v>711</v>
      </c>
      <c r="M1" s="17" t="s">
        <v>32</v>
      </c>
      <c r="N1" s="17" t="s">
        <v>712</v>
      </c>
    </row>
    <row r="2" spans="1:14" x14ac:dyDescent="0.35">
      <c r="A2" s="19">
        <v>46047</v>
      </c>
      <c r="B2" s="2" t="s">
        <v>36</v>
      </c>
      <c r="C2" s="2">
        <v>1000</v>
      </c>
      <c r="D2" s="2">
        <v>61018</v>
      </c>
      <c r="E2" s="2" t="s">
        <v>37</v>
      </c>
      <c r="F2" s="2" t="s">
        <v>713</v>
      </c>
      <c r="G2" s="25">
        <v>185000</v>
      </c>
      <c r="H2" s="25">
        <v>180000</v>
      </c>
      <c r="I2" s="25">
        <v>5000</v>
      </c>
      <c r="J2" s="2" t="s">
        <v>43</v>
      </c>
      <c r="K2" s="20" t="s">
        <v>714</v>
      </c>
      <c r="L2" s="2" t="s">
        <v>715</v>
      </c>
      <c r="M2" s="2" t="s">
        <v>65</v>
      </c>
      <c r="N2" s="2" t="s">
        <v>716</v>
      </c>
    </row>
    <row r="3" spans="1:14" x14ac:dyDescent="0.35">
      <c r="A3" s="19">
        <v>46047</v>
      </c>
      <c r="B3" s="2" t="s">
        <v>46</v>
      </c>
      <c r="C3" s="2">
        <v>1015</v>
      </c>
      <c r="D3" s="2">
        <v>62035</v>
      </c>
      <c r="E3" s="2" t="s">
        <v>47</v>
      </c>
      <c r="F3" s="2" t="s">
        <v>713</v>
      </c>
      <c r="G3" s="25">
        <v>92000</v>
      </c>
      <c r="H3" s="25">
        <v>88000</v>
      </c>
      <c r="I3" s="25">
        <v>4000</v>
      </c>
      <c r="J3" s="2" t="s">
        <v>50</v>
      </c>
      <c r="K3" s="20" t="s">
        <v>714</v>
      </c>
      <c r="L3" s="2" t="s">
        <v>715</v>
      </c>
      <c r="M3" s="2" t="s">
        <v>65</v>
      </c>
      <c r="N3" s="2" t="s">
        <v>717</v>
      </c>
    </row>
    <row r="4" spans="1:14" x14ac:dyDescent="0.35">
      <c r="A4" s="19">
        <v>46047</v>
      </c>
      <c r="B4" s="2" t="s">
        <v>52</v>
      </c>
      <c r="C4" s="2">
        <v>1028</v>
      </c>
      <c r="D4" s="2">
        <v>75144</v>
      </c>
      <c r="E4" s="2" t="s">
        <v>53</v>
      </c>
      <c r="F4" s="2" t="s">
        <v>713</v>
      </c>
      <c r="G4" s="25">
        <v>41000</v>
      </c>
      <c r="H4" s="25">
        <v>39000</v>
      </c>
      <c r="I4" s="25">
        <v>2000</v>
      </c>
      <c r="J4" s="2" t="s">
        <v>55</v>
      </c>
      <c r="K4" s="20" t="s">
        <v>718</v>
      </c>
      <c r="L4" s="2" t="s">
        <v>719</v>
      </c>
      <c r="M4" s="2" t="s">
        <v>65</v>
      </c>
      <c r="N4" s="2" t="s">
        <v>720</v>
      </c>
    </row>
    <row r="5" spans="1:14" x14ac:dyDescent="0.35">
      <c r="A5" s="19">
        <v>46047</v>
      </c>
      <c r="B5" s="2" t="s">
        <v>57</v>
      </c>
      <c r="C5" s="2">
        <v>1031</v>
      </c>
      <c r="D5" s="2">
        <v>66071</v>
      </c>
      <c r="E5" s="2" t="s">
        <v>58</v>
      </c>
      <c r="F5" s="2" t="s">
        <v>713</v>
      </c>
      <c r="G5" s="25">
        <v>118000</v>
      </c>
      <c r="H5" s="25">
        <v>112500</v>
      </c>
      <c r="I5" s="25">
        <v>5500</v>
      </c>
      <c r="J5" s="2" t="s">
        <v>75</v>
      </c>
      <c r="K5" s="20" t="s">
        <v>718</v>
      </c>
      <c r="L5" s="2" t="s">
        <v>715</v>
      </c>
      <c r="M5" s="2" t="s">
        <v>42</v>
      </c>
      <c r="N5" s="2" t="s">
        <v>721</v>
      </c>
    </row>
    <row r="6" spans="1:14" x14ac:dyDescent="0.35">
      <c r="A6" s="19">
        <v>46047</v>
      </c>
      <c r="B6" s="2" t="s">
        <v>62</v>
      </c>
      <c r="C6" s="2">
        <v>1049</v>
      </c>
      <c r="D6" s="2">
        <v>75002</v>
      </c>
      <c r="E6" s="2" t="s">
        <v>63</v>
      </c>
      <c r="F6" s="2" t="s">
        <v>713</v>
      </c>
      <c r="G6" s="25">
        <v>26000</v>
      </c>
      <c r="H6" s="25">
        <v>24000</v>
      </c>
      <c r="I6" s="25">
        <v>2000</v>
      </c>
      <c r="J6" s="2" t="s">
        <v>66</v>
      </c>
      <c r="K6" s="20" t="s">
        <v>718</v>
      </c>
      <c r="L6" s="2" t="s">
        <v>719</v>
      </c>
      <c r="M6" s="2" t="s">
        <v>65</v>
      </c>
      <c r="N6" s="2" t="s">
        <v>722</v>
      </c>
    </row>
    <row r="7" spans="1:14" x14ac:dyDescent="0.35">
      <c r="A7" s="19">
        <v>46047</v>
      </c>
      <c r="B7" s="2" t="s">
        <v>68</v>
      </c>
      <c r="C7" s="2">
        <v>1100</v>
      </c>
      <c r="D7" s="2">
        <v>62214</v>
      </c>
      <c r="E7" s="2" t="s">
        <v>69</v>
      </c>
      <c r="F7" s="2" t="s">
        <v>713</v>
      </c>
      <c r="G7" s="25">
        <v>145000</v>
      </c>
      <c r="H7" s="25">
        <v>138000</v>
      </c>
      <c r="I7" s="25">
        <v>7000</v>
      </c>
      <c r="J7" s="2" t="s">
        <v>43</v>
      </c>
      <c r="K7" s="20" t="s">
        <v>723</v>
      </c>
      <c r="L7" s="2" t="s">
        <v>715</v>
      </c>
      <c r="M7" s="2" t="s">
        <v>65</v>
      </c>
      <c r="N7" s="2" t="s">
        <v>724</v>
      </c>
    </row>
    <row r="8" spans="1:14" x14ac:dyDescent="0.35">
      <c r="A8" s="19">
        <v>46047</v>
      </c>
      <c r="B8" s="2" t="s">
        <v>72</v>
      </c>
      <c r="C8" s="2">
        <v>1127</v>
      </c>
      <c r="D8" s="2">
        <v>62011</v>
      </c>
      <c r="E8" s="2" t="s">
        <v>73</v>
      </c>
      <c r="F8" s="2" t="s">
        <v>713</v>
      </c>
      <c r="G8" s="25">
        <v>98000</v>
      </c>
      <c r="H8" s="25">
        <v>95000</v>
      </c>
      <c r="I8" s="25">
        <v>3000</v>
      </c>
      <c r="J8" s="2" t="s">
        <v>50</v>
      </c>
      <c r="K8" s="20" t="s">
        <v>723</v>
      </c>
      <c r="L8" s="2" t="s">
        <v>719</v>
      </c>
      <c r="M8" s="2" t="s">
        <v>65</v>
      </c>
      <c r="N8" s="2" t="s">
        <v>725</v>
      </c>
    </row>
    <row r="9" spans="1:14" x14ac:dyDescent="0.35">
      <c r="A9" s="19">
        <v>46047</v>
      </c>
      <c r="B9" s="2" t="s">
        <v>78</v>
      </c>
      <c r="C9" s="2">
        <v>1131</v>
      </c>
      <c r="D9" s="2">
        <v>73144</v>
      </c>
      <c r="E9" s="2" t="s">
        <v>79</v>
      </c>
      <c r="F9" s="2" t="s">
        <v>713</v>
      </c>
      <c r="G9" s="25">
        <v>54000</v>
      </c>
      <c r="H9" s="25">
        <v>50000</v>
      </c>
      <c r="I9" s="25">
        <v>4000</v>
      </c>
      <c r="J9" s="2" t="s">
        <v>55</v>
      </c>
      <c r="K9" s="20" t="s">
        <v>723</v>
      </c>
      <c r="L9" s="2" t="s">
        <v>715</v>
      </c>
      <c r="M9" s="2" t="s">
        <v>42</v>
      </c>
      <c r="N9" s="2" t="s">
        <v>726</v>
      </c>
    </row>
    <row r="10" spans="1:14" x14ac:dyDescent="0.35">
      <c r="A10" s="19">
        <v>46047</v>
      </c>
      <c r="B10" s="2" t="s">
        <v>82</v>
      </c>
      <c r="C10" s="2">
        <v>1147</v>
      </c>
      <c r="D10" s="2">
        <v>62155</v>
      </c>
      <c r="E10" s="2" t="s">
        <v>83</v>
      </c>
      <c r="F10" s="2" t="s">
        <v>713</v>
      </c>
      <c r="G10" s="25">
        <v>62000</v>
      </c>
      <c r="H10" s="25">
        <v>60000</v>
      </c>
      <c r="I10" s="25">
        <v>2000</v>
      </c>
      <c r="J10" s="2" t="s">
        <v>75</v>
      </c>
      <c r="K10" s="20" t="s">
        <v>727</v>
      </c>
      <c r="L10" s="2" t="s">
        <v>719</v>
      </c>
      <c r="M10" s="2" t="s">
        <v>65</v>
      </c>
      <c r="N10" s="2" t="s">
        <v>728</v>
      </c>
    </row>
    <row r="11" spans="1:14" x14ac:dyDescent="0.35">
      <c r="A11" s="19">
        <v>46047</v>
      </c>
      <c r="B11" s="2" t="s">
        <v>87</v>
      </c>
      <c r="C11" s="2">
        <v>1180</v>
      </c>
      <c r="D11" s="2">
        <v>77008</v>
      </c>
      <c r="E11" s="2" t="s">
        <v>88</v>
      </c>
      <c r="F11" s="2" t="s">
        <v>713</v>
      </c>
      <c r="G11" s="25">
        <v>47000</v>
      </c>
      <c r="H11" s="25">
        <v>45500</v>
      </c>
      <c r="I11" s="25">
        <v>1500</v>
      </c>
      <c r="J11" s="2" t="s">
        <v>66</v>
      </c>
      <c r="K11" s="20" t="s">
        <v>727</v>
      </c>
      <c r="L11" s="2" t="s">
        <v>715</v>
      </c>
      <c r="M11" s="2" t="s">
        <v>65</v>
      </c>
      <c r="N11" s="2" t="s">
        <v>729</v>
      </c>
    </row>
    <row r="12" spans="1:14" x14ac:dyDescent="0.35">
      <c r="A12" s="19">
        <v>46047</v>
      </c>
      <c r="B12" s="2" t="s">
        <v>91</v>
      </c>
      <c r="C12" s="2">
        <v>1214</v>
      </c>
      <c r="D12" s="2">
        <v>65008</v>
      </c>
      <c r="E12" s="2" t="s">
        <v>92</v>
      </c>
      <c r="F12" s="2" t="s">
        <v>713</v>
      </c>
      <c r="G12" s="25">
        <v>88000</v>
      </c>
      <c r="H12" s="25">
        <v>83000</v>
      </c>
      <c r="I12" s="25">
        <v>5000</v>
      </c>
      <c r="J12" s="2" t="s">
        <v>43</v>
      </c>
      <c r="K12" s="20" t="s">
        <v>727</v>
      </c>
      <c r="L12" s="2" t="s">
        <v>719</v>
      </c>
      <c r="M12" s="2" t="s">
        <v>42</v>
      </c>
      <c r="N12" s="2" t="s">
        <v>730</v>
      </c>
    </row>
    <row r="13" spans="1:14" x14ac:dyDescent="0.35">
      <c r="A13" s="19">
        <v>46047</v>
      </c>
      <c r="B13" s="2" t="s">
        <v>96</v>
      </c>
      <c r="C13" s="2">
        <v>2201</v>
      </c>
      <c r="D13" s="2">
        <v>69210</v>
      </c>
      <c r="E13" s="2" t="s">
        <v>97</v>
      </c>
      <c r="F13" s="2" t="s">
        <v>713</v>
      </c>
      <c r="G13" s="25">
        <v>71000</v>
      </c>
      <c r="H13" s="25">
        <v>68000</v>
      </c>
      <c r="I13" s="25">
        <v>3000</v>
      </c>
      <c r="J13" s="2" t="s">
        <v>50</v>
      </c>
      <c r="K13" s="20" t="s">
        <v>731</v>
      </c>
      <c r="L13" s="2" t="s">
        <v>715</v>
      </c>
      <c r="M13" s="2" t="s">
        <v>49</v>
      </c>
      <c r="N13" s="2" t="s">
        <v>732</v>
      </c>
    </row>
    <row r="14" spans="1:14" x14ac:dyDescent="0.35">
      <c r="A14" s="19">
        <v>46047</v>
      </c>
      <c r="B14" s="2" t="s">
        <v>100</v>
      </c>
      <c r="C14" s="2">
        <v>2210</v>
      </c>
      <c r="D14" s="2">
        <v>77135</v>
      </c>
      <c r="E14" s="2" t="s">
        <v>105</v>
      </c>
      <c r="F14" s="2" t="s">
        <v>713</v>
      </c>
      <c r="G14" s="25">
        <v>59000</v>
      </c>
      <c r="H14" s="25">
        <v>56000</v>
      </c>
      <c r="I14" s="25">
        <v>3000</v>
      </c>
      <c r="J14" s="2" t="s">
        <v>55</v>
      </c>
      <c r="K14" s="20" t="s">
        <v>731</v>
      </c>
      <c r="L14" s="2" t="s">
        <v>719</v>
      </c>
      <c r="M14" s="2" t="s">
        <v>65</v>
      </c>
      <c r="N14" s="2" t="s">
        <v>733</v>
      </c>
    </row>
    <row r="15" spans="1:14" x14ac:dyDescent="0.35">
      <c r="A15" s="19">
        <v>46047</v>
      </c>
      <c r="B15" s="2" t="s">
        <v>104</v>
      </c>
      <c r="C15" s="2">
        <v>3310</v>
      </c>
      <c r="D15" s="2">
        <v>64240</v>
      </c>
      <c r="E15" s="2" t="s">
        <v>109</v>
      </c>
      <c r="F15" s="2" t="s">
        <v>713</v>
      </c>
      <c r="G15" s="25">
        <v>67000</v>
      </c>
      <c r="H15" s="25">
        <v>64000</v>
      </c>
      <c r="I15" s="25">
        <v>3000</v>
      </c>
      <c r="J15" s="2" t="s">
        <v>75</v>
      </c>
      <c r="K15" s="20" t="s">
        <v>731</v>
      </c>
      <c r="L15" s="2" t="s">
        <v>715</v>
      </c>
      <c r="M15" s="2" t="s">
        <v>42</v>
      </c>
      <c r="N15" s="2" t="s">
        <v>734</v>
      </c>
    </row>
    <row r="16" spans="1:14" x14ac:dyDescent="0.35">
      <c r="A16" s="19">
        <v>46047</v>
      </c>
      <c r="B16" s="2" t="s">
        <v>108</v>
      </c>
      <c r="C16" s="2">
        <v>3325</v>
      </c>
      <c r="D16" s="2">
        <v>61155</v>
      </c>
      <c r="E16" s="2" t="s">
        <v>114</v>
      </c>
      <c r="F16" s="2" t="s">
        <v>713</v>
      </c>
      <c r="G16" s="25">
        <v>38000</v>
      </c>
      <c r="H16" s="25">
        <v>36000</v>
      </c>
      <c r="I16" s="25">
        <v>2000</v>
      </c>
      <c r="J16" s="2" t="s">
        <v>66</v>
      </c>
      <c r="K16" s="20" t="s">
        <v>735</v>
      </c>
      <c r="L16" s="2" t="s">
        <v>719</v>
      </c>
      <c r="M16" s="2" t="s">
        <v>42</v>
      </c>
      <c r="N16" s="2" t="s">
        <v>736</v>
      </c>
    </row>
    <row r="17" spans="1:14" x14ac:dyDescent="0.35">
      <c r="A17" s="19">
        <v>46047</v>
      </c>
      <c r="B17" s="2" t="s">
        <v>113</v>
      </c>
      <c r="C17" s="2">
        <v>3331</v>
      </c>
      <c r="D17" s="2">
        <v>67009</v>
      </c>
      <c r="E17" s="2" t="s">
        <v>118</v>
      </c>
      <c r="F17" s="2" t="s">
        <v>713</v>
      </c>
      <c r="G17" s="25">
        <v>126000</v>
      </c>
      <c r="H17" s="25">
        <v>120000</v>
      </c>
      <c r="I17" s="25">
        <v>6000</v>
      </c>
      <c r="J17" s="2" t="s">
        <v>43</v>
      </c>
      <c r="K17" s="20" t="s">
        <v>735</v>
      </c>
      <c r="L17" s="2" t="s">
        <v>715</v>
      </c>
      <c r="M17" s="2" t="s">
        <v>65</v>
      </c>
      <c r="N17" s="2" t="s">
        <v>737</v>
      </c>
    </row>
    <row r="18" spans="1:14" x14ac:dyDescent="0.35">
      <c r="A18" s="19">
        <v>46047</v>
      </c>
      <c r="B18" s="2" t="s">
        <v>117</v>
      </c>
      <c r="C18" s="2">
        <v>3349</v>
      </c>
      <c r="D18" s="2">
        <v>67120</v>
      </c>
      <c r="E18" s="2" t="s">
        <v>122</v>
      </c>
      <c r="F18" s="2" t="s">
        <v>713</v>
      </c>
      <c r="G18" s="25">
        <v>72000</v>
      </c>
      <c r="H18" s="25">
        <v>70000</v>
      </c>
      <c r="I18" s="25">
        <v>2000</v>
      </c>
      <c r="J18" s="2" t="s">
        <v>50</v>
      </c>
      <c r="K18" s="20" t="s">
        <v>735</v>
      </c>
      <c r="L18" s="2" t="s">
        <v>719</v>
      </c>
      <c r="M18" s="2" t="s">
        <v>49</v>
      </c>
      <c r="N18" s="2" t="s">
        <v>738</v>
      </c>
    </row>
    <row r="19" spans="1:14" x14ac:dyDescent="0.35">
      <c r="A19" s="19">
        <v>46047</v>
      </c>
      <c r="B19" s="2" t="s">
        <v>122</v>
      </c>
      <c r="C19" s="2">
        <v>4401</v>
      </c>
      <c r="D19" s="2">
        <v>67203</v>
      </c>
      <c r="E19" s="2" t="s">
        <v>126</v>
      </c>
      <c r="F19" s="2" t="s">
        <v>713</v>
      </c>
      <c r="G19" s="25">
        <v>51000</v>
      </c>
      <c r="H19" s="25">
        <v>48500</v>
      </c>
      <c r="I19" s="25">
        <v>2500</v>
      </c>
      <c r="J19" s="2" t="s">
        <v>55</v>
      </c>
      <c r="K19" s="20" t="s">
        <v>739</v>
      </c>
      <c r="L19" s="2" t="s">
        <v>715</v>
      </c>
      <c r="M19" s="2" t="s">
        <v>65</v>
      </c>
      <c r="N19" s="2" t="s">
        <v>740</v>
      </c>
    </row>
    <row r="20" spans="1:14" x14ac:dyDescent="0.35">
      <c r="A20" s="19">
        <v>46047</v>
      </c>
      <c r="B20" s="2" t="s">
        <v>125</v>
      </c>
      <c r="C20" s="2">
        <v>4412</v>
      </c>
      <c r="D20" s="2">
        <v>66014</v>
      </c>
      <c r="E20" s="2" t="s">
        <v>131</v>
      </c>
      <c r="F20" s="2" t="s">
        <v>713</v>
      </c>
      <c r="G20" s="25">
        <v>43000</v>
      </c>
      <c r="H20" s="25">
        <v>41000</v>
      </c>
      <c r="I20" s="25">
        <v>2000</v>
      </c>
      <c r="J20" s="2" t="s">
        <v>75</v>
      </c>
      <c r="K20" s="20" t="s">
        <v>739</v>
      </c>
      <c r="L20" s="2" t="s">
        <v>719</v>
      </c>
      <c r="M20" s="2" t="s">
        <v>65</v>
      </c>
      <c r="N20" s="2" t="s">
        <v>741</v>
      </c>
    </row>
    <row r="21" spans="1:14" x14ac:dyDescent="0.35">
      <c r="A21" s="19">
        <v>46047</v>
      </c>
      <c r="B21" s="2" t="s">
        <v>130</v>
      </c>
      <c r="C21" s="2">
        <v>4420</v>
      </c>
      <c r="D21" s="2">
        <v>66105</v>
      </c>
      <c r="E21" s="2" t="s">
        <v>139</v>
      </c>
      <c r="F21" s="2" t="s">
        <v>713</v>
      </c>
      <c r="G21" s="25">
        <v>212000</v>
      </c>
      <c r="H21" s="25">
        <v>205000</v>
      </c>
      <c r="I21" s="25">
        <v>7000</v>
      </c>
      <c r="J21" s="2" t="s">
        <v>66</v>
      </c>
      <c r="K21" s="20" t="s">
        <v>739</v>
      </c>
      <c r="L21" s="2" t="s">
        <v>715</v>
      </c>
      <c r="M21" s="2" t="s">
        <v>65</v>
      </c>
      <c r="N21" s="2" t="s">
        <v>742</v>
      </c>
    </row>
    <row r="22" spans="1:14" x14ac:dyDescent="0.35">
      <c r="A22" s="19">
        <v>46047</v>
      </c>
      <c r="B22" s="2" t="s">
        <v>134</v>
      </c>
      <c r="C22" s="2">
        <v>4431</v>
      </c>
      <c r="D22" s="2">
        <v>66188</v>
      </c>
      <c r="E22" s="2" t="s">
        <v>143</v>
      </c>
      <c r="F22" s="2" t="s">
        <v>713</v>
      </c>
      <c r="G22" s="25">
        <v>87000</v>
      </c>
      <c r="H22" s="25">
        <v>82000</v>
      </c>
      <c r="I22" s="25">
        <v>5000</v>
      </c>
      <c r="J22" s="2" t="s">
        <v>43</v>
      </c>
      <c r="K22" s="20" t="s">
        <v>743</v>
      </c>
      <c r="L22" s="2" t="s">
        <v>719</v>
      </c>
      <c r="M22" s="2" t="s">
        <v>42</v>
      </c>
      <c r="N22" s="2" t="s">
        <v>744</v>
      </c>
    </row>
    <row r="23" spans="1:14" x14ac:dyDescent="0.35">
      <c r="A23" s="19">
        <v>46047</v>
      </c>
      <c r="B23" s="2" t="s">
        <v>138</v>
      </c>
      <c r="C23" s="2">
        <v>8821</v>
      </c>
      <c r="D23" s="2">
        <v>64189</v>
      </c>
      <c r="E23" s="2" t="s">
        <v>148</v>
      </c>
      <c r="F23" s="2" t="s">
        <v>713</v>
      </c>
      <c r="G23" s="25">
        <v>99000</v>
      </c>
      <c r="H23" s="25">
        <v>93000</v>
      </c>
      <c r="I23" s="25">
        <v>6000</v>
      </c>
      <c r="J23" s="2" t="s">
        <v>50</v>
      </c>
      <c r="K23" s="20" t="s">
        <v>743</v>
      </c>
      <c r="L23" s="2" t="s">
        <v>715</v>
      </c>
      <c r="M23" s="2" t="s">
        <v>49</v>
      </c>
      <c r="N23" s="2" t="s">
        <v>745</v>
      </c>
    </row>
    <row r="24" spans="1:14" x14ac:dyDescent="0.35">
      <c r="A24" s="19">
        <v>46047</v>
      </c>
      <c r="B24" s="2" t="s">
        <v>142</v>
      </c>
      <c r="C24" s="2">
        <v>8830</v>
      </c>
      <c r="D24" s="2">
        <v>64055</v>
      </c>
      <c r="E24" s="2" t="s">
        <v>152</v>
      </c>
      <c r="F24" s="2" t="s">
        <v>713</v>
      </c>
      <c r="G24" s="25">
        <v>108000</v>
      </c>
      <c r="H24" s="25">
        <v>102000</v>
      </c>
      <c r="I24" s="25">
        <v>6000</v>
      </c>
      <c r="J24" s="2" t="s">
        <v>55</v>
      </c>
      <c r="K24" s="20" t="s">
        <v>743</v>
      </c>
      <c r="L24" s="2" t="s">
        <v>719</v>
      </c>
      <c r="M24" s="2" t="s">
        <v>65</v>
      </c>
      <c r="N24" s="2" t="s">
        <v>746</v>
      </c>
    </row>
    <row r="25" spans="1:14" x14ac:dyDescent="0.35">
      <c r="A25" s="19">
        <v>46047</v>
      </c>
      <c r="B25" s="2" t="s">
        <v>147</v>
      </c>
      <c r="C25" s="2">
        <v>8846</v>
      </c>
      <c r="D25" s="2">
        <v>64112</v>
      </c>
      <c r="E25" s="2" t="s">
        <v>159</v>
      </c>
      <c r="F25" s="2" t="s">
        <v>713</v>
      </c>
      <c r="G25" s="25">
        <v>76000</v>
      </c>
      <c r="H25" s="25">
        <v>72000</v>
      </c>
      <c r="I25" s="25">
        <v>4000</v>
      </c>
      <c r="J25" s="2" t="s">
        <v>75</v>
      </c>
      <c r="K25" s="20" t="s">
        <v>747</v>
      </c>
      <c r="L25" s="2" t="s">
        <v>715</v>
      </c>
      <c r="M25" s="2" t="s">
        <v>42</v>
      </c>
      <c r="N25" s="2" t="s">
        <v>748</v>
      </c>
    </row>
    <row r="26" spans="1:14" x14ac:dyDescent="0.35">
      <c r="A26" s="19">
        <v>46047</v>
      </c>
      <c r="B26" s="2" t="s">
        <v>151</v>
      </c>
      <c r="C26" s="2">
        <v>8859</v>
      </c>
      <c r="D26" s="2">
        <v>64003</v>
      </c>
      <c r="E26" s="2" t="s">
        <v>163</v>
      </c>
      <c r="F26" s="2" t="s">
        <v>713</v>
      </c>
      <c r="G26" s="25">
        <v>248000</v>
      </c>
      <c r="H26" s="25">
        <v>240000</v>
      </c>
      <c r="I26" s="25">
        <v>8000</v>
      </c>
      <c r="J26" s="2" t="s">
        <v>66</v>
      </c>
      <c r="K26" s="20" t="s">
        <v>747</v>
      </c>
      <c r="L26" s="2" t="s">
        <v>719</v>
      </c>
      <c r="M26" s="2" t="s">
        <v>65</v>
      </c>
      <c r="N26" s="2" t="s">
        <v>749</v>
      </c>
    </row>
    <row r="27" spans="1:14" x14ac:dyDescent="0.35">
      <c r="A27" s="19">
        <v>46047</v>
      </c>
      <c r="B27" s="2" t="s">
        <v>155</v>
      </c>
      <c r="C27" s="2">
        <v>8863</v>
      </c>
      <c r="D27" s="2">
        <v>68244</v>
      </c>
      <c r="E27" s="2" t="s">
        <v>167</v>
      </c>
      <c r="F27" s="2" t="s">
        <v>713</v>
      </c>
      <c r="G27" s="25">
        <v>94000</v>
      </c>
      <c r="H27" s="25">
        <v>90000</v>
      </c>
      <c r="I27" s="25">
        <v>4000</v>
      </c>
      <c r="J27" s="2" t="s">
        <v>43</v>
      </c>
      <c r="K27" s="20" t="s">
        <v>747</v>
      </c>
      <c r="L27" s="2" t="s">
        <v>715</v>
      </c>
      <c r="M27" s="2" t="s">
        <v>42</v>
      </c>
      <c r="N27" s="2" t="s">
        <v>750</v>
      </c>
    </row>
    <row r="28" spans="1:14" x14ac:dyDescent="0.35">
      <c r="A28" s="19">
        <v>46047</v>
      </c>
      <c r="B28" s="2" t="s">
        <v>158</v>
      </c>
      <c r="C28" s="2">
        <v>9001</v>
      </c>
      <c r="D28" s="2">
        <v>62074</v>
      </c>
      <c r="E28" s="2" t="s">
        <v>173</v>
      </c>
      <c r="F28" s="2" t="s">
        <v>713</v>
      </c>
      <c r="G28" s="25">
        <v>134000</v>
      </c>
      <c r="H28" s="25">
        <v>129000</v>
      </c>
      <c r="I28" s="25">
        <v>5000</v>
      </c>
      <c r="J28" s="2" t="s">
        <v>50</v>
      </c>
      <c r="K28" s="20" t="s">
        <v>751</v>
      </c>
      <c r="L28" s="2" t="s">
        <v>719</v>
      </c>
      <c r="M28" s="2" t="s">
        <v>49</v>
      </c>
      <c r="N28" s="2" t="s">
        <v>752</v>
      </c>
    </row>
    <row r="29" spans="1:14" x14ac:dyDescent="0.35">
      <c r="A29" s="19">
        <v>46047</v>
      </c>
      <c r="B29" s="2" t="s">
        <v>161</v>
      </c>
      <c r="C29" s="2">
        <v>9014</v>
      </c>
      <c r="D29" s="2">
        <v>68107</v>
      </c>
      <c r="E29" s="2" t="s">
        <v>178</v>
      </c>
      <c r="F29" s="2" t="s">
        <v>713</v>
      </c>
      <c r="G29" s="25">
        <v>86000</v>
      </c>
      <c r="H29" s="25">
        <v>81000</v>
      </c>
      <c r="I29" s="25">
        <v>5000</v>
      </c>
      <c r="J29" s="2" t="s">
        <v>55</v>
      </c>
      <c r="K29" s="20" t="s">
        <v>751</v>
      </c>
      <c r="L29" s="2" t="s">
        <v>715</v>
      </c>
      <c r="M29" s="2" t="s">
        <v>65</v>
      </c>
      <c r="N29" s="2" t="s">
        <v>753</v>
      </c>
    </row>
    <row r="30" spans="1:14" x14ac:dyDescent="0.35">
      <c r="A30" s="19">
        <v>46047</v>
      </c>
      <c r="B30" s="2" t="s">
        <v>120</v>
      </c>
      <c r="C30" s="2">
        <v>9027</v>
      </c>
      <c r="D30" s="2">
        <v>63005</v>
      </c>
      <c r="E30" s="2" t="s">
        <v>182</v>
      </c>
      <c r="F30" s="2" t="s">
        <v>713</v>
      </c>
      <c r="G30" s="25">
        <v>37000</v>
      </c>
      <c r="H30" s="25">
        <v>34000</v>
      </c>
      <c r="I30" s="25">
        <v>3000</v>
      </c>
      <c r="J30" s="2" t="s">
        <v>75</v>
      </c>
      <c r="K30" s="20" t="s">
        <v>751</v>
      </c>
      <c r="L30" s="2" t="s">
        <v>719</v>
      </c>
      <c r="M30" s="2" t="s">
        <v>42</v>
      </c>
      <c r="N30" s="2" t="s">
        <v>754</v>
      </c>
    </row>
    <row r="31" spans="1:14" x14ac:dyDescent="0.35">
      <c r="A31" s="19">
        <v>46047</v>
      </c>
      <c r="B31" s="2" t="s">
        <v>169</v>
      </c>
      <c r="C31" s="2">
        <v>9031</v>
      </c>
      <c r="D31" s="2">
        <v>74105</v>
      </c>
      <c r="E31" s="2" t="s">
        <v>187</v>
      </c>
      <c r="F31" s="2" t="s">
        <v>713</v>
      </c>
      <c r="G31" s="25">
        <v>52000</v>
      </c>
      <c r="H31" s="25">
        <v>50000</v>
      </c>
      <c r="I31" s="25">
        <v>2000</v>
      </c>
      <c r="J31" s="2" t="s">
        <v>66</v>
      </c>
      <c r="K31" s="20" t="s">
        <v>755</v>
      </c>
      <c r="L31" s="2" t="s">
        <v>715</v>
      </c>
      <c r="M31" s="2" t="s">
        <v>65</v>
      </c>
      <c r="N31" s="2" t="s">
        <v>756</v>
      </c>
    </row>
    <row r="32" spans="1:14" x14ac:dyDescent="0.35">
      <c r="A32" s="19">
        <v>46047</v>
      </c>
      <c r="B32" s="2" t="s">
        <v>172</v>
      </c>
      <c r="C32" s="2">
        <v>9045</v>
      </c>
      <c r="D32" s="2">
        <v>62035</v>
      </c>
      <c r="E32" s="2" t="s">
        <v>47</v>
      </c>
      <c r="F32" s="2" t="s">
        <v>713</v>
      </c>
      <c r="G32" s="25">
        <v>78000</v>
      </c>
      <c r="H32" s="25">
        <v>74000</v>
      </c>
      <c r="I32" s="25">
        <v>4000</v>
      </c>
      <c r="J32" s="2" t="s">
        <v>43</v>
      </c>
      <c r="K32" s="20" t="s">
        <v>755</v>
      </c>
      <c r="L32" s="2" t="s">
        <v>719</v>
      </c>
      <c r="M32" s="2" t="s">
        <v>49</v>
      </c>
      <c r="N32" s="2" t="s">
        <v>757</v>
      </c>
    </row>
    <row r="33" spans="1:14" x14ac:dyDescent="0.35">
      <c r="A33" s="19">
        <v>46047</v>
      </c>
      <c r="B33" s="2" t="s">
        <v>177</v>
      </c>
      <c r="C33" s="2">
        <v>9050</v>
      </c>
      <c r="D33" s="2">
        <v>66071</v>
      </c>
      <c r="E33" s="2" t="s">
        <v>58</v>
      </c>
      <c r="F33" s="2" t="s">
        <v>713</v>
      </c>
      <c r="G33" s="25">
        <v>68000</v>
      </c>
      <c r="H33" s="25">
        <v>64000</v>
      </c>
      <c r="I33" s="25">
        <v>4000</v>
      </c>
      <c r="J33" s="2" t="s">
        <v>50</v>
      </c>
      <c r="K33" s="20" t="s">
        <v>755</v>
      </c>
      <c r="L33" s="2" t="s">
        <v>715</v>
      </c>
      <c r="M33" s="2" t="s">
        <v>65</v>
      </c>
      <c r="N33" s="2" t="s">
        <v>758</v>
      </c>
    </row>
    <row r="34" spans="1:14" x14ac:dyDescent="0.35">
      <c r="A34" s="19">
        <v>46047</v>
      </c>
      <c r="B34" s="2" t="s">
        <v>181</v>
      </c>
      <c r="C34" s="2">
        <v>9062</v>
      </c>
      <c r="D34" s="2">
        <v>75002</v>
      </c>
      <c r="E34" s="2" t="s">
        <v>63</v>
      </c>
      <c r="F34" s="2" t="s">
        <v>713</v>
      </c>
      <c r="G34" s="25">
        <v>44000</v>
      </c>
      <c r="H34" s="25">
        <v>41000</v>
      </c>
      <c r="I34" s="25">
        <v>3000</v>
      </c>
      <c r="J34" s="2" t="s">
        <v>55</v>
      </c>
      <c r="K34" s="20" t="s">
        <v>759</v>
      </c>
      <c r="L34" s="2" t="s">
        <v>719</v>
      </c>
      <c r="M34" s="2" t="s">
        <v>65</v>
      </c>
      <c r="N34" s="2" t="s">
        <v>760</v>
      </c>
    </row>
    <row r="35" spans="1:14" x14ac:dyDescent="0.35">
      <c r="A35" s="19">
        <v>46047</v>
      </c>
      <c r="B35" s="2" t="s">
        <v>186</v>
      </c>
      <c r="C35" s="2">
        <v>9078</v>
      </c>
      <c r="D35" s="2">
        <v>62214</v>
      </c>
      <c r="E35" s="2" t="s">
        <v>69</v>
      </c>
      <c r="F35" s="2" t="s">
        <v>713</v>
      </c>
      <c r="G35" s="25">
        <v>156000</v>
      </c>
      <c r="H35" s="25">
        <v>149000</v>
      </c>
      <c r="I35" s="25">
        <v>7000</v>
      </c>
      <c r="J35" s="2" t="s">
        <v>75</v>
      </c>
      <c r="K35" s="20" t="s">
        <v>759</v>
      </c>
      <c r="L35" s="2" t="s">
        <v>715</v>
      </c>
      <c r="M35" s="2" t="s">
        <v>49</v>
      </c>
      <c r="N35" s="2" t="s">
        <v>761</v>
      </c>
    </row>
  </sheetData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workbookViewId="0">
      <selection activeCell="B23" sqref="B23"/>
    </sheetView>
  </sheetViews>
  <sheetFormatPr defaultRowHeight="15.5" x14ac:dyDescent="0.35"/>
  <cols>
    <col min="1" max="1" width="14" style="2" customWidth="1"/>
    <col min="2" max="2" width="32" style="2" customWidth="1"/>
    <col min="3" max="3" width="21" style="2" customWidth="1"/>
    <col min="4" max="4" width="16" style="2" customWidth="1"/>
    <col min="5" max="5" width="19" style="2" customWidth="1"/>
    <col min="6" max="6" width="16" style="2" customWidth="1"/>
    <col min="7" max="16384" width="8.7265625" style="2"/>
  </cols>
  <sheetData>
    <row r="1" spans="1:6" x14ac:dyDescent="0.35">
      <c r="A1" s="17" t="s">
        <v>21</v>
      </c>
      <c r="B1" s="17" t="s">
        <v>22</v>
      </c>
      <c r="C1" s="17" t="s">
        <v>34</v>
      </c>
      <c r="D1" s="17" t="s">
        <v>32</v>
      </c>
      <c r="E1" s="17" t="s">
        <v>762</v>
      </c>
      <c r="F1" s="17" t="s">
        <v>763</v>
      </c>
    </row>
    <row r="2" spans="1:6" x14ac:dyDescent="0.35">
      <c r="A2" s="2">
        <v>1001</v>
      </c>
      <c r="B2" s="2" t="s">
        <v>68</v>
      </c>
      <c r="C2" s="2" t="s">
        <v>764</v>
      </c>
      <c r="D2" s="2" t="s">
        <v>65</v>
      </c>
      <c r="E2" s="2" t="s">
        <v>765</v>
      </c>
      <c r="F2" s="2" t="s">
        <v>766</v>
      </c>
    </row>
    <row r="3" spans="1:6" x14ac:dyDescent="0.35">
      <c r="A3" s="2">
        <v>1002</v>
      </c>
      <c r="B3" s="2" t="s">
        <v>78</v>
      </c>
      <c r="C3" s="2" t="s">
        <v>764</v>
      </c>
      <c r="D3" s="2" t="s">
        <v>65</v>
      </c>
      <c r="E3" s="2" t="s">
        <v>767</v>
      </c>
      <c r="F3" s="2" t="s">
        <v>766</v>
      </c>
    </row>
    <row r="4" spans="1:6" x14ac:dyDescent="0.35">
      <c r="A4" s="2">
        <v>1003</v>
      </c>
      <c r="B4" s="2" t="s">
        <v>100</v>
      </c>
      <c r="C4" s="2" t="s">
        <v>768</v>
      </c>
      <c r="D4" s="2" t="s">
        <v>65</v>
      </c>
      <c r="E4" s="2" t="s">
        <v>769</v>
      </c>
      <c r="F4" s="2" t="s">
        <v>766</v>
      </c>
    </row>
    <row r="5" spans="1:6" x14ac:dyDescent="0.35">
      <c r="A5" s="2">
        <v>1004</v>
      </c>
      <c r="B5" s="2" t="s">
        <v>130</v>
      </c>
      <c r="C5" s="2" t="s">
        <v>770</v>
      </c>
      <c r="D5" s="2" t="s">
        <v>65</v>
      </c>
      <c r="E5" s="2" t="s">
        <v>771</v>
      </c>
      <c r="F5" s="2" t="s">
        <v>766</v>
      </c>
    </row>
    <row r="6" spans="1:6" x14ac:dyDescent="0.35">
      <c r="A6" s="2">
        <v>1005</v>
      </c>
      <c r="B6" s="2" t="s">
        <v>155</v>
      </c>
      <c r="C6" s="2" t="s">
        <v>772</v>
      </c>
      <c r="D6" s="2" t="s">
        <v>65</v>
      </c>
      <c r="E6" s="2" t="s">
        <v>773</v>
      </c>
      <c r="F6" s="2" t="s">
        <v>766</v>
      </c>
    </row>
    <row r="7" spans="1:6" x14ac:dyDescent="0.35">
      <c r="A7" s="2">
        <v>1006</v>
      </c>
      <c r="B7" s="2" t="s">
        <v>172</v>
      </c>
      <c r="C7" s="2" t="s">
        <v>774</v>
      </c>
      <c r="D7" s="2" t="s">
        <v>65</v>
      </c>
      <c r="E7" s="2" t="s">
        <v>775</v>
      </c>
      <c r="F7" s="2" t="s">
        <v>766</v>
      </c>
    </row>
    <row r="8" spans="1:6" x14ac:dyDescent="0.35">
      <c r="A8" s="2">
        <v>1007</v>
      </c>
      <c r="B8" s="2" t="s">
        <v>113</v>
      </c>
      <c r="C8" s="2" t="s">
        <v>768</v>
      </c>
      <c r="D8" s="2" t="s">
        <v>65</v>
      </c>
      <c r="E8" s="2" t="s">
        <v>776</v>
      </c>
      <c r="F8" s="2" t="s">
        <v>766</v>
      </c>
    </row>
    <row r="9" spans="1:6" x14ac:dyDescent="0.35">
      <c r="A9" s="2">
        <v>1008</v>
      </c>
      <c r="B9" s="2" t="s">
        <v>52</v>
      </c>
      <c r="C9" s="2" t="s">
        <v>777</v>
      </c>
      <c r="D9" s="2" t="s">
        <v>65</v>
      </c>
      <c r="E9" s="2" t="s">
        <v>778</v>
      </c>
      <c r="F9" s="2" t="s">
        <v>766</v>
      </c>
    </row>
    <row r="10" spans="1:6" x14ac:dyDescent="0.35">
      <c r="A10" s="2">
        <v>1009</v>
      </c>
      <c r="B10" s="2" t="s">
        <v>87</v>
      </c>
      <c r="C10" s="2" t="s">
        <v>768</v>
      </c>
      <c r="D10" s="2" t="s">
        <v>65</v>
      </c>
      <c r="E10" s="2" t="s">
        <v>779</v>
      </c>
      <c r="F10" s="2" t="s">
        <v>766</v>
      </c>
    </row>
    <row r="11" spans="1:6" x14ac:dyDescent="0.35">
      <c r="A11" s="2">
        <v>1010</v>
      </c>
      <c r="B11" s="2" t="s">
        <v>62</v>
      </c>
      <c r="C11" s="2" t="s">
        <v>777</v>
      </c>
      <c r="D11" s="2" t="s">
        <v>65</v>
      </c>
      <c r="E11" s="2" t="s">
        <v>780</v>
      </c>
      <c r="F11" s="2" t="s">
        <v>766</v>
      </c>
    </row>
    <row r="12" spans="1:6" x14ac:dyDescent="0.35">
      <c r="A12" s="2">
        <v>1011</v>
      </c>
      <c r="B12" s="2" t="s">
        <v>91</v>
      </c>
      <c r="C12" s="2" t="s">
        <v>768</v>
      </c>
      <c r="D12" s="2" t="s">
        <v>65</v>
      </c>
      <c r="E12" s="2" t="s">
        <v>781</v>
      </c>
      <c r="F12" s="2" t="s">
        <v>766</v>
      </c>
    </row>
    <row r="13" spans="1:6" x14ac:dyDescent="0.35">
      <c r="A13" s="2">
        <v>1012</v>
      </c>
      <c r="B13" s="2" t="s">
        <v>96</v>
      </c>
      <c r="C13" s="2" t="s">
        <v>76</v>
      </c>
      <c r="D13" s="2" t="s">
        <v>65</v>
      </c>
      <c r="E13" s="2" t="s">
        <v>782</v>
      </c>
      <c r="F13" s="2" t="s">
        <v>766</v>
      </c>
    </row>
    <row r="14" spans="1:6" x14ac:dyDescent="0.35">
      <c r="A14" s="2">
        <v>1013</v>
      </c>
      <c r="B14" s="2" t="s">
        <v>186</v>
      </c>
      <c r="C14" s="2" t="s">
        <v>774</v>
      </c>
      <c r="D14" s="2" t="s">
        <v>65</v>
      </c>
      <c r="E14" s="2" t="s">
        <v>783</v>
      </c>
      <c r="F14" s="2" t="s">
        <v>766</v>
      </c>
    </row>
    <row r="15" spans="1:6" x14ac:dyDescent="0.35">
      <c r="A15" s="2">
        <v>1014</v>
      </c>
      <c r="B15" s="2" t="s">
        <v>117</v>
      </c>
      <c r="C15" s="2" t="s">
        <v>784</v>
      </c>
      <c r="D15" s="2" t="s">
        <v>65</v>
      </c>
      <c r="E15" s="2" t="s">
        <v>785</v>
      </c>
      <c r="F15" s="2" t="s">
        <v>766</v>
      </c>
    </row>
    <row r="16" spans="1:6" x14ac:dyDescent="0.35">
      <c r="A16" s="2">
        <v>1015</v>
      </c>
      <c r="B16" s="2" t="s">
        <v>82</v>
      </c>
      <c r="C16" s="2" t="s">
        <v>764</v>
      </c>
      <c r="D16" s="2" t="s">
        <v>65</v>
      </c>
      <c r="E16" s="2" t="s">
        <v>786</v>
      </c>
      <c r="F16" s="2" t="s">
        <v>766</v>
      </c>
    </row>
    <row r="17" spans="1:6" x14ac:dyDescent="0.35">
      <c r="A17" s="2">
        <v>1016</v>
      </c>
      <c r="B17" s="2" t="s">
        <v>181</v>
      </c>
      <c r="C17" s="2" t="s">
        <v>76</v>
      </c>
      <c r="D17" s="2" t="s">
        <v>65</v>
      </c>
      <c r="E17" s="2" t="s">
        <v>787</v>
      </c>
      <c r="F17" s="2" t="s">
        <v>766</v>
      </c>
    </row>
    <row r="18" spans="1:6" x14ac:dyDescent="0.35">
      <c r="A18" s="2">
        <v>1017</v>
      </c>
      <c r="B18" s="2" t="s">
        <v>169</v>
      </c>
      <c r="C18" s="2" t="s">
        <v>768</v>
      </c>
      <c r="D18" s="2" t="s">
        <v>65</v>
      </c>
      <c r="E18" s="2" t="s">
        <v>788</v>
      </c>
      <c r="F18" s="2" t="s">
        <v>766</v>
      </c>
    </row>
    <row r="19" spans="1:6" x14ac:dyDescent="0.35">
      <c r="A19" s="2">
        <v>1018</v>
      </c>
      <c r="B19" s="2" t="s">
        <v>134</v>
      </c>
      <c r="C19" s="2" t="s">
        <v>770</v>
      </c>
      <c r="D19" s="2" t="s">
        <v>65</v>
      </c>
      <c r="E19" s="2" t="s">
        <v>789</v>
      </c>
      <c r="F19" s="2" t="s">
        <v>766</v>
      </c>
    </row>
    <row r="20" spans="1:6" x14ac:dyDescent="0.35">
      <c r="A20" s="2">
        <v>1019</v>
      </c>
      <c r="B20" s="2" t="s">
        <v>57</v>
      </c>
      <c r="C20" s="2" t="s">
        <v>777</v>
      </c>
      <c r="D20" s="2" t="s">
        <v>65</v>
      </c>
      <c r="E20" s="2" t="s">
        <v>790</v>
      </c>
      <c r="F20" s="2" t="s">
        <v>766</v>
      </c>
    </row>
    <row r="21" spans="1:6" x14ac:dyDescent="0.35">
      <c r="A21" s="2">
        <v>1020</v>
      </c>
      <c r="B21" s="2" t="s">
        <v>177</v>
      </c>
      <c r="C21" s="2" t="s">
        <v>774</v>
      </c>
      <c r="D21" s="2" t="s">
        <v>65</v>
      </c>
      <c r="E21" s="2" t="s">
        <v>791</v>
      </c>
      <c r="F21" s="2" t="s">
        <v>766</v>
      </c>
    </row>
    <row r="22" spans="1:6" x14ac:dyDescent="0.35">
      <c r="A22" s="2">
        <v>1021</v>
      </c>
      <c r="B22" s="2" t="s">
        <v>46</v>
      </c>
      <c r="C22" s="2" t="s">
        <v>777</v>
      </c>
      <c r="D22" s="2" t="s">
        <v>65</v>
      </c>
      <c r="E22" s="2" t="s">
        <v>792</v>
      </c>
      <c r="F22" s="2" t="s">
        <v>766</v>
      </c>
    </row>
    <row r="23" spans="1:6" x14ac:dyDescent="0.35">
      <c r="A23" s="2">
        <v>1022</v>
      </c>
      <c r="B23" s="2" t="s">
        <v>138</v>
      </c>
      <c r="C23" s="2" t="s">
        <v>770</v>
      </c>
      <c r="D23" s="2" t="s">
        <v>65</v>
      </c>
      <c r="E23" s="2" t="s">
        <v>793</v>
      </c>
      <c r="F23" s="2" t="s">
        <v>766</v>
      </c>
    </row>
    <row r="24" spans="1:6" x14ac:dyDescent="0.35">
      <c r="A24" s="2">
        <v>1023</v>
      </c>
      <c r="B24" s="2" t="s">
        <v>142</v>
      </c>
      <c r="C24" s="2" t="s">
        <v>770</v>
      </c>
      <c r="D24" s="2" t="s">
        <v>65</v>
      </c>
      <c r="E24" s="2" t="s">
        <v>794</v>
      </c>
      <c r="F24" s="2" t="s">
        <v>766</v>
      </c>
    </row>
    <row r="25" spans="1:6" x14ac:dyDescent="0.35">
      <c r="A25" s="2">
        <v>1024</v>
      </c>
      <c r="B25" s="2" t="s">
        <v>120</v>
      </c>
      <c r="C25" s="2" t="s">
        <v>772</v>
      </c>
      <c r="D25" s="2" t="s">
        <v>65</v>
      </c>
      <c r="E25" s="2" t="s">
        <v>795</v>
      </c>
      <c r="F25" s="2" t="s">
        <v>766</v>
      </c>
    </row>
    <row r="26" spans="1:6" x14ac:dyDescent="0.35">
      <c r="A26" s="2">
        <v>1025</v>
      </c>
      <c r="B26" s="2" t="s">
        <v>108</v>
      </c>
      <c r="C26" s="2" t="s">
        <v>772</v>
      </c>
      <c r="D26" s="2" t="s">
        <v>65</v>
      </c>
      <c r="E26" s="2" t="s">
        <v>796</v>
      </c>
      <c r="F26" s="2" t="s">
        <v>766</v>
      </c>
    </row>
    <row r="27" spans="1:6" x14ac:dyDescent="0.35">
      <c r="A27" s="2">
        <v>1026</v>
      </c>
      <c r="B27" s="2" t="s">
        <v>125</v>
      </c>
      <c r="C27" s="2" t="s">
        <v>784</v>
      </c>
      <c r="D27" s="2" t="s">
        <v>65</v>
      </c>
      <c r="E27" s="2" t="s">
        <v>797</v>
      </c>
      <c r="F27" s="2" t="s">
        <v>766</v>
      </c>
    </row>
    <row r="28" spans="1:6" x14ac:dyDescent="0.35">
      <c r="A28" s="2">
        <v>1027</v>
      </c>
      <c r="B28" s="2" t="s">
        <v>161</v>
      </c>
      <c r="C28" s="2" t="s">
        <v>770</v>
      </c>
      <c r="D28" s="2" t="s">
        <v>65</v>
      </c>
      <c r="E28" s="2" t="s">
        <v>798</v>
      </c>
      <c r="F28" s="2" t="s">
        <v>766</v>
      </c>
    </row>
    <row r="29" spans="1:6" x14ac:dyDescent="0.35">
      <c r="A29" s="2">
        <v>1028</v>
      </c>
      <c r="B29" s="2" t="s">
        <v>158</v>
      </c>
      <c r="C29" s="2" t="s">
        <v>772</v>
      </c>
      <c r="D29" s="2" t="s">
        <v>65</v>
      </c>
      <c r="E29" s="2" t="s">
        <v>799</v>
      </c>
      <c r="F29" s="2" t="s">
        <v>766</v>
      </c>
    </row>
    <row r="30" spans="1:6" x14ac:dyDescent="0.35">
      <c r="A30" s="2">
        <v>1029</v>
      </c>
      <c r="B30" s="2" t="s">
        <v>104</v>
      </c>
      <c r="C30" s="2" t="s">
        <v>768</v>
      </c>
      <c r="D30" s="2" t="s">
        <v>65</v>
      </c>
      <c r="E30" s="2" t="s">
        <v>800</v>
      </c>
      <c r="F30" s="2" t="s">
        <v>766</v>
      </c>
    </row>
    <row r="31" spans="1:6" x14ac:dyDescent="0.35">
      <c r="A31" s="2">
        <v>1030</v>
      </c>
      <c r="B31" s="2" t="s">
        <v>36</v>
      </c>
      <c r="C31" s="2" t="s">
        <v>777</v>
      </c>
      <c r="D31" s="2" t="s">
        <v>65</v>
      </c>
      <c r="E31" s="2" t="s">
        <v>801</v>
      </c>
      <c r="F31" s="2" t="s">
        <v>766</v>
      </c>
    </row>
    <row r="32" spans="1:6" x14ac:dyDescent="0.35">
      <c r="A32" s="2">
        <v>1031</v>
      </c>
      <c r="B32" s="2" t="s">
        <v>72</v>
      </c>
      <c r="C32" s="2" t="s">
        <v>764</v>
      </c>
      <c r="D32" s="2" t="s">
        <v>65</v>
      </c>
      <c r="E32" s="2" t="s">
        <v>802</v>
      </c>
      <c r="F32" s="2" t="s">
        <v>766</v>
      </c>
    </row>
    <row r="33" spans="1:6" x14ac:dyDescent="0.35">
      <c r="A33" s="2">
        <v>1032</v>
      </c>
      <c r="B33" s="2" t="s">
        <v>151</v>
      </c>
      <c r="C33" s="2" t="s">
        <v>772</v>
      </c>
      <c r="D33" s="2" t="s">
        <v>65</v>
      </c>
      <c r="E33" s="2" t="s">
        <v>803</v>
      </c>
      <c r="F33" s="2" t="s">
        <v>766</v>
      </c>
    </row>
    <row r="34" spans="1:6" x14ac:dyDescent="0.35">
      <c r="A34" s="2">
        <v>1033</v>
      </c>
      <c r="B34" s="2" t="s">
        <v>122</v>
      </c>
      <c r="C34" s="2" t="s">
        <v>784</v>
      </c>
      <c r="D34" s="2" t="s">
        <v>65</v>
      </c>
      <c r="E34" s="2" t="s">
        <v>804</v>
      </c>
      <c r="F34" s="2" t="s">
        <v>766</v>
      </c>
    </row>
    <row r="35" spans="1:6" x14ac:dyDescent="0.35">
      <c r="A35" s="2">
        <v>1034</v>
      </c>
      <c r="B35" s="2" t="s">
        <v>147</v>
      </c>
      <c r="C35" s="2" t="s">
        <v>770</v>
      </c>
      <c r="D35" s="2" t="s">
        <v>65</v>
      </c>
      <c r="E35" s="2" t="s">
        <v>805</v>
      </c>
      <c r="F35" s="2" t="s">
        <v>766</v>
      </c>
    </row>
    <row r="36" spans="1:6" x14ac:dyDescent="0.35">
      <c r="A36" s="2">
        <v>1035</v>
      </c>
      <c r="B36" s="2" t="s">
        <v>806</v>
      </c>
      <c r="C36" s="2" t="s">
        <v>774</v>
      </c>
      <c r="D36" s="2" t="s">
        <v>65</v>
      </c>
      <c r="E36" s="2" t="s">
        <v>807</v>
      </c>
      <c r="F36" s="2" t="s">
        <v>766</v>
      </c>
    </row>
  </sheetData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1"/>
  <sheetViews>
    <sheetView workbookViewId="0">
      <selection activeCell="G19" sqref="G19"/>
    </sheetView>
  </sheetViews>
  <sheetFormatPr defaultRowHeight="15.5" x14ac:dyDescent="0.35"/>
  <cols>
    <col min="1" max="1" width="10" style="2" customWidth="1"/>
    <col min="2" max="2" width="9" style="2" customWidth="1"/>
    <col min="3" max="3" width="31" style="2" customWidth="1"/>
    <col min="4" max="4" width="14" style="2" customWidth="1"/>
    <col min="5" max="5" width="29" style="2" customWidth="1"/>
    <col min="6" max="6" width="18" style="2" customWidth="1"/>
    <col min="7" max="7" width="16" style="2" customWidth="1"/>
    <col min="8" max="8" width="11" style="2" customWidth="1"/>
    <col min="9" max="9" width="19" style="2" customWidth="1"/>
    <col min="10" max="10" width="22" style="2" customWidth="1"/>
    <col min="11" max="16384" width="8.7265625" style="2"/>
  </cols>
  <sheetData>
    <row r="1" spans="1:10" x14ac:dyDescent="0.35">
      <c r="A1" s="17" t="s">
        <v>808</v>
      </c>
      <c r="B1" s="17" t="s">
        <v>809</v>
      </c>
      <c r="C1" s="17" t="s">
        <v>22</v>
      </c>
      <c r="D1" s="17" t="s">
        <v>21</v>
      </c>
      <c r="E1" s="17" t="s">
        <v>23</v>
      </c>
      <c r="F1" s="17" t="s">
        <v>706</v>
      </c>
      <c r="G1" s="17" t="s">
        <v>810</v>
      </c>
      <c r="H1" s="17" t="s">
        <v>708</v>
      </c>
      <c r="I1" s="17" t="s">
        <v>31</v>
      </c>
      <c r="J1" s="17" t="s">
        <v>811</v>
      </c>
    </row>
    <row r="2" spans="1:10" x14ac:dyDescent="0.35">
      <c r="A2" s="2" t="s">
        <v>812</v>
      </c>
      <c r="B2" s="2">
        <v>46047</v>
      </c>
      <c r="C2" s="2" t="s">
        <v>151</v>
      </c>
      <c r="D2" s="2" t="s">
        <v>813</v>
      </c>
      <c r="E2" s="2" t="s">
        <v>814</v>
      </c>
      <c r="F2" s="25">
        <v>145000</v>
      </c>
      <c r="G2" s="25">
        <v>138000</v>
      </c>
      <c r="H2" s="25">
        <v>7000</v>
      </c>
      <c r="I2" s="2" t="s">
        <v>815</v>
      </c>
      <c r="J2" s="18">
        <v>45685</v>
      </c>
    </row>
    <row r="3" spans="1:10" x14ac:dyDescent="0.35">
      <c r="A3" s="2" t="s">
        <v>812</v>
      </c>
      <c r="B3" s="2">
        <v>46047</v>
      </c>
      <c r="C3" s="2" t="s">
        <v>130</v>
      </c>
      <c r="D3" s="2" t="s">
        <v>816</v>
      </c>
      <c r="E3" s="2" t="s">
        <v>817</v>
      </c>
      <c r="F3" s="25">
        <v>98000</v>
      </c>
      <c r="G3" s="25">
        <v>105000</v>
      </c>
      <c r="H3" s="25">
        <v>-7000</v>
      </c>
      <c r="I3" s="2" t="s">
        <v>713</v>
      </c>
      <c r="J3" s="18">
        <v>45686</v>
      </c>
    </row>
    <row r="4" spans="1:10" x14ac:dyDescent="0.35">
      <c r="A4" s="2" t="s">
        <v>818</v>
      </c>
      <c r="B4" s="2">
        <v>46078</v>
      </c>
      <c r="C4" s="2" t="s">
        <v>186</v>
      </c>
      <c r="D4" s="2" t="s">
        <v>819</v>
      </c>
      <c r="E4" s="2" t="s">
        <v>820</v>
      </c>
      <c r="F4" s="25">
        <v>167000</v>
      </c>
      <c r="G4" s="25">
        <v>159000</v>
      </c>
      <c r="H4" s="25">
        <v>8000</v>
      </c>
      <c r="I4" s="2" t="s">
        <v>815</v>
      </c>
      <c r="J4" s="18">
        <v>45691</v>
      </c>
    </row>
    <row r="5" spans="1:10" x14ac:dyDescent="0.35">
      <c r="A5" s="2" t="s">
        <v>812</v>
      </c>
      <c r="B5" s="2">
        <v>46106</v>
      </c>
      <c r="C5" s="2" t="s">
        <v>155</v>
      </c>
      <c r="D5" s="2" t="s">
        <v>821</v>
      </c>
      <c r="E5" s="2" t="s">
        <v>822</v>
      </c>
      <c r="F5" s="25">
        <v>121000</v>
      </c>
      <c r="G5" s="25">
        <v>118000</v>
      </c>
      <c r="H5" s="25">
        <v>3000</v>
      </c>
      <c r="I5" s="2" t="s">
        <v>823</v>
      </c>
      <c r="J5" s="18">
        <v>45717</v>
      </c>
    </row>
    <row r="6" spans="1:10" x14ac:dyDescent="0.35">
      <c r="A6" s="2" t="s">
        <v>812</v>
      </c>
      <c r="B6" s="2">
        <v>46047</v>
      </c>
      <c r="C6" s="2" t="s">
        <v>68</v>
      </c>
      <c r="D6" s="2" t="s">
        <v>824</v>
      </c>
      <c r="E6" s="2" t="s">
        <v>825</v>
      </c>
      <c r="F6" s="25">
        <v>87000</v>
      </c>
      <c r="G6" s="25">
        <v>84500</v>
      </c>
      <c r="H6" s="25">
        <v>2500</v>
      </c>
      <c r="I6" s="2" t="s">
        <v>713</v>
      </c>
      <c r="J6" s="18">
        <v>45681</v>
      </c>
    </row>
    <row r="7" spans="1:10" x14ac:dyDescent="0.35">
      <c r="A7" s="2" t="s">
        <v>818</v>
      </c>
      <c r="B7" s="2">
        <v>46078</v>
      </c>
      <c r="C7" s="2" t="s">
        <v>113</v>
      </c>
      <c r="D7" s="2" t="s">
        <v>826</v>
      </c>
      <c r="E7" s="2" t="s">
        <v>827</v>
      </c>
      <c r="F7" s="25">
        <v>76000</v>
      </c>
      <c r="G7" s="25">
        <v>81200</v>
      </c>
      <c r="H7" s="25">
        <v>-5200</v>
      </c>
      <c r="I7" s="2" t="s">
        <v>815</v>
      </c>
      <c r="J7" s="18">
        <v>45694</v>
      </c>
    </row>
    <row r="8" spans="1:10" x14ac:dyDescent="0.35">
      <c r="A8" s="2" t="s">
        <v>812</v>
      </c>
      <c r="B8" s="2">
        <v>46106</v>
      </c>
      <c r="C8" s="2" t="s">
        <v>100</v>
      </c>
      <c r="D8" s="2" t="s">
        <v>828</v>
      </c>
      <c r="E8" s="2" t="s">
        <v>829</v>
      </c>
      <c r="F8" s="25">
        <v>68000</v>
      </c>
      <c r="G8" s="25">
        <v>70100</v>
      </c>
      <c r="H8" s="25">
        <v>-2100</v>
      </c>
      <c r="I8" s="2" t="s">
        <v>713</v>
      </c>
      <c r="J8" s="18">
        <v>45720</v>
      </c>
    </row>
    <row r="9" spans="1:10" x14ac:dyDescent="0.35">
      <c r="A9" s="2" t="s">
        <v>812</v>
      </c>
      <c r="B9" s="2">
        <v>46047</v>
      </c>
      <c r="C9" s="2" t="s">
        <v>172</v>
      </c>
      <c r="D9" s="2" t="s">
        <v>830</v>
      </c>
      <c r="E9" s="2" t="s">
        <v>831</v>
      </c>
      <c r="F9" s="25">
        <v>112000</v>
      </c>
      <c r="G9" s="25">
        <v>109500</v>
      </c>
      <c r="H9" s="25">
        <v>2500</v>
      </c>
      <c r="I9" s="2" t="s">
        <v>823</v>
      </c>
      <c r="J9" s="18">
        <v>45684</v>
      </c>
    </row>
    <row r="10" spans="1:10" x14ac:dyDescent="0.35">
      <c r="A10" s="2" t="s">
        <v>818</v>
      </c>
      <c r="B10" s="2">
        <v>46078</v>
      </c>
      <c r="C10" s="2" t="s">
        <v>36</v>
      </c>
      <c r="D10" s="2" t="s">
        <v>832</v>
      </c>
      <c r="E10" s="2" t="s">
        <v>681</v>
      </c>
      <c r="F10" s="25">
        <v>93000</v>
      </c>
      <c r="G10" s="25">
        <v>91500</v>
      </c>
      <c r="H10" s="25">
        <v>1500</v>
      </c>
      <c r="I10" s="2" t="s">
        <v>713</v>
      </c>
      <c r="J10" s="18">
        <v>45696</v>
      </c>
    </row>
    <row r="11" spans="1:10" x14ac:dyDescent="0.35">
      <c r="A11" s="2" t="s">
        <v>812</v>
      </c>
      <c r="B11" s="2">
        <v>46106</v>
      </c>
      <c r="C11" s="2" t="s">
        <v>120</v>
      </c>
      <c r="D11" s="2" t="s">
        <v>833</v>
      </c>
      <c r="E11" s="2" t="s">
        <v>834</v>
      </c>
      <c r="F11" s="25">
        <v>88000</v>
      </c>
      <c r="G11" s="25">
        <v>84500</v>
      </c>
      <c r="H11" s="25">
        <v>3500</v>
      </c>
      <c r="I11" s="2" t="s">
        <v>815</v>
      </c>
      <c r="J11" s="18">
        <v>45718</v>
      </c>
    </row>
    <row r="12" spans="1:10" x14ac:dyDescent="0.35">
      <c r="A12" s="2" t="s">
        <v>812</v>
      </c>
      <c r="B12" s="2">
        <v>46047</v>
      </c>
      <c r="C12" s="2" t="s">
        <v>46</v>
      </c>
      <c r="D12" s="2" t="s">
        <v>835</v>
      </c>
      <c r="E12" s="2" t="s">
        <v>836</v>
      </c>
      <c r="F12" s="25">
        <v>95000</v>
      </c>
      <c r="G12" s="25">
        <v>98400</v>
      </c>
      <c r="H12" s="25">
        <v>-3400</v>
      </c>
      <c r="I12" s="2" t="s">
        <v>713</v>
      </c>
      <c r="J12" s="18">
        <v>45687</v>
      </c>
    </row>
    <row r="13" spans="1:10" x14ac:dyDescent="0.35">
      <c r="A13" s="2" t="s">
        <v>818</v>
      </c>
      <c r="B13" s="2">
        <v>46078</v>
      </c>
      <c r="C13" s="2" t="s">
        <v>181</v>
      </c>
      <c r="D13" s="2" t="s">
        <v>837</v>
      </c>
      <c r="E13" s="2" t="s">
        <v>838</v>
      </c>
      <c r="F13" s="25">
        <v>57000</v>
      </c>
      <c r="G13" s="25">
        <v>54900</v>
      </c>
      <c r="H13" s="25">
        <v>2100</v>
      </c>
      <c r="I13" s="2" t="s">
        <v>823</v>
      </c>
      <c r="J13" s="18">
        <v>45698</v>
      </c>
    </row>
    <row r="14" spans="1:10" x14ac:dyDescent="0.35">
      <c r="A14" s="2" t="s">
        <v>812</v>
      </c>
      <c r="B14" s="2">
        <v>46106</v>
      </c>
      <c r="C14" s="2" t="s">
        <v>52</v>
      </c>
      <c r="D14" s="2" t="s">
        <v>839</v>
      </c>
      <c r="E14" s="2" t="s">
        <v>840</v>
      </c>
      <c r="F14" s="25">
        <v>49000</v>
      </c>
      <c r="G14" s="25">
        <v>47000</v>
      </c>
      <c r="H14" s="25">
        <v>2000</v>
      </c>
      <c r="I14" s="2" t="s">
        <v>713</v>
      </c>
      <c r="J14" s="18">
        <v>45721</v>
      </c>
    </row>
    <row r="15" spans="1:10" x14ac:dyDescent="0.35">
      <c r="A15" s="2" t="s">
        <v>812</v>
      </c>
      <c r="B15" s="2">
        <v>46047</v>
      </c>
      <c r="C15" s="2" t="s">
        <v>91</v>
      </c>
      <c r="D15" s="2" t="s">
        <v>841</v>
      </c>
      <c r="E15" s="2" t="s">
        <v>842</v>
      </c>
      <c r="F15" s="25">
        <v>73000</v>
      </c>
      <c r="G15" s="25">
        <v>75900</v>
      </c>
      <c r="H15" s="25">
        <v>-2900</v>
      </c>
      <c r="I15" s="2" t="s">
        <v>815</v>
      </c>
      <c r="J15" s="18">
        <v>45688</v>
      </c>
    </row>
    <row r="16" spans="1:10" x14ac:dyDescent="0.35">
      <c r="A16" s="2" t="s">
        <v>818</v>
      </c>
      <c r="B16" s="2">
        <v>46078</v>
      </c>
      <c r="C16" s="2" t="s">
        <v>161</v>
      </c>
      <c r="D16" s="2" t="s">
        <v>843</v>
      </c>
      <c r="E16" s="2" t="s">
        <v>844</v>
      </c>
      <c r="F16" s="25">
        <v>132000</v>
      </c>
      <c r="G16" s="25">
        <v>127500</v>
      </c>
      <c r="H16" s="25">
        <v>4500</v>
      </c>
      <c r="I16" s="2" t="s">
        <v>713</v>
      </c>
      <c r="J16" s="18">
        <v>45699</v>
      </c>
    </row>
    <row r="17" spans="1:10" x14ac:dyDescent="0.35">
      <c r="A17" s="2" t="s">
        <v>812</v>
      </c>
      <c r="B17" s="2">
        <v>46106</v>
      </c>
      <c r="C17" s="2" t="s">
        <v>177</v>
      </c>
      <c r="D17" s="2" t="s">
        <v>845</v>
      </c>
      <c r="E17" s="2" t="s">
        <v>846</v>
      </c>
      <c r="F17" s="25">
        <v>82000</v>
      </c>
      <c r="G17" s="25">
        <v>80100</v>
      </c>
      <c r="H17" s="25">
        <v>1900</v>
      </c>
      <c r="I17" s="2" t="s">
        <v>823</v>
      </c>
      <c r="J17" s="18">
        <v>45722</v>
      </c>
    </row>
    <row r="18" spans="1:10" x14ac:dyDescent="0.35">
      <c r="A18" s="2" t="s">
        <v>812</v>
      </c>
      <c r="B18" s="2">
        <v>46047</v>
      </c>
      <c r="C18" s="2" t="s">
        <v>82</v>
      </c>
      <c r="D18" s="2" t="s">
        <v>847</v>
      </c>
      <c r="E18" s="2" t="s">
        <v>848</v>
      </c>
      <c r="F18" s="25">
        <v>61000</v>
      </c>
      <c r="G18" s="25">
        <v>59000</v>
      </c>
      <c r="H18" s="25">
        <v>2000</v>
      </c>
      <c r="I18" s="2" t="s">
        <v>713</v>
      </c>
      <c r="J18" s="18">
        <v>45682</v>
      </c>
    </row>
    <row r="19" spans="1:10" x14ac:dyDescent="0.35">
      <c r="A19" s="2" t="s">
        <v>818</v>
      </c>
      <c r="B19" s="2">
        <v>46078</v>
      </c>
      <c r="C19" s="2" t="s">
        <v>138</v>
      </c>
      <c r="D19" s="2" t="s">
        <v>849</v>
      </c>
      <c r="E19" s="2" t="s">
        <v>850</v>
      </c>
      <c r="F19" s="25">
        <v>79000</v>
      </c>
      <c r="G19" s="25">
        <v>83500</v>
      </c>
      <c r="H19" s="25">
        <v>-4500</v>
      </c>
      <c r="I19" s="2" t="s">
        <v>815</v>
      </c>
      <c r="J19" s="18">
        <v>45701</v>
      </c>
    </row>
    <row r="20" spans="1:10" x14ac:dyDescent="0.35">
      <c r="A20" s="2" t="s">
        <v>812</v>
      </c>
      <c r="B20" s="2">
        <v>46106</v>
      </c>
      <c r="C20" s="2" t="s">
        <v>62</v>
      </c>
      <c r="D20" s="2" t="s">
        <v>851</v>
      </c>
      <c r="E20" s="2" t="s">
        <v>852</v>
      </c>
      <c r="F20" s="25">
        <v>43000</v>
      </c>
      <c r="G20" s="25">
        <v>42100</v>
      </c>
      <c r="H20" s="25">
        <v>900</v>
      </c>
      <c r="I20" s="2" t="s">
        <v>823</v>
      </c>
      <c r="J20" s="18">
        <v>45723</v>
      </c>
    </row>
    <row r="21" spans="1:10" x14ac:dyDescent="0.35">
      <c r="A21" s="2" t="s">
        <v>812</v>
      </c>
      <c r="B21" s="2">
        <v>46047</v>
      </c>
      <c r="C21" s="2" t="s">
        <v>158</v>
      </c>
      <c r="D21" s="2" t="s">
        <v>853</v>
      </c>
      <c r="E21" s="2" t="s">
        <v>854</v>
      </c>
      <c r="F21" s="25">
        <v>154000</v>
      </c>
      <c r="G21" s="25">
        <v>149000</v>
      </c>
      <c r="H21" s="25">
        <v>5000</v>
      </c>
      <c r="I21" s="2" t="s">
        <v>713</v>
      </c>
      <c r="J21" s="18">
        <v>45683</v>
      </c>
    </row>
    <row r="22" spans="1:10" x14ac:dyDescent="0.35">
      <c r="A22" s="2" t="s">
        <v>818</v>
      </c>
      <c r="B22" s="2">
        <v>46078</v>
      </c>
      <c r="C22" s="2" t="s">
        <v>96</v>
      </c>
      <c r="D22" s="2" t="s">
        <v>855</v>
      </c>
      <c r="E22" s="2" t="s">
        <v>856</v>
      </c>
      <c r="F22" s="25">
        <v>69000</v>
      </c>
      <c r="G22" s="25">
        <v>71500</v>
      </c>
      <c r="H22" s="25">
        <v>-2500</v>
      </c>
      <c r="I22" s="2" t="s">
        <v>713</v>
      </c>
      <c r="J22" s="18">
        <v>45703</v>
      </c>
    </row>
    <row r="23" spans="1:10" x14ac:dyDescent="0.35">
      <c r="A23" s="2" t="s">
        <v>812</v>
      </c>
      <c r="B23" s="2">
        <v>46106</v>
      </c>
      <c r="C23" s="2" t="s">
        <v>122</v>
      </c>
      <c r="D23" s="2" t="s">
        <v>857</v>
      </c>
      <c r="E23" s="2" t="s">
        <v>858</v>
      </c>
      <c r="F23" s="25">
        <v>52000</v>
      </c>
      <c r="G23" s="25">
        <v>50500</v>
      </c>
      <c r="H23" s="25">
        <v>1500</v>
      </c>
      <c r="I23" s="2" t="s">
        <v>815</v>
      </c>
      <c r="J23" s="18">
        <v>45724</v>
      </c>
    </row>
    <row r="24" spans="1:10" x14ac:dyDescent="0.35">
      <c r="A24" s="2" t="s">
        <v>812</v>
      </c>
      <c r="B24" s="2">
        <v>46047</v>
      </c>
      <c r="C24" s="2" t="s">
        <v>57</v>
      </c>
      <c r="D24" s="2" t="s">
        <v>859</v>
      </c>
      <c r="E24" s="2" t="s">
        <v>860</v>
      </c>
      <c r="F24" s="25">
        <v>64000</v>
      </c>
      <c r="G24" s="25">
        <v>66200</v>
      </c>
      <c r="H24" s="25">
        <v>-2200</v>
      </c>
      <c r="I24" s="2" t="s">
        <v>823</v>
      </c>
      <c r="J24" s="18">
        <v>45685</v>
      </c>
    </row>
    <row r="25" spans="1:10" x14ac:dyDescent="0.35">
      <c r="A25" s="2" t="s">
        <v>818</v>
      </c>
      <c r="B25" s="2">
        <v>46078</v>
      </c>
      <c r="C25" s="2" t="s">
        <v>117</v>
      </c>
      <c r="D25" s="2" t="s">
        <v>861</v>
      </c>
      <c r="E25" s="2" t="s">
        <v>862</v>
      </c>
      <c r="F25" s="25">
        <v>89000</v>
      </c>
      <c r="G25" s="25">
        <v>86500</v>
      </c>
      <c r="H25" s="25">
        <v>2500</v>
      </c>
      <c r="I25" s="2" t="s">
        <v>713</v>
      </c>
      <c r="J25" s="18">
        <v>45704</v>
      </c>
    </row>
    <row r="26" spans="1:10" x14ac:dyDescent="0.35">
      <c r="A26" s="2" t="s">
        <v>812</v>
      </c>
      <c r="B26" s="2">
        <v>46106</v>
      </c>
      <c r="C26" s="2" t="s">
        <v>104</v>
      </c>
      <c r="D26" s="2" t="s">
        <v>863</v>
      </c>
      <c r="E26" s="2" t="s">
        <v>864</v>
      </c>
      <c r="F26" s="25">
        <v>57000</v>
      </c>
      <c r="G26" s="25">
        <v>55100</v>
      </c>
      <c r="H26" s="25">
        <v>1900</v>
      </c>
      <c r="I26" s="2" t="s">
        <v>815</v>
      </c>
      <c r="J26" s="18">
        <v>45725</v>
      </c>
    </row>
    <row r="27" spans="1:10" x14ac:dyDescent="0.35">
      <c r="A27" s="2" t="s">
        <v>812</v>
      </c>
      <c r="B27" s="2">
        <v>46047</v>
      </c>
      <c r="C27" s="2" t="s">
        <v>142</v>
      </c>
      <c r="D27" s="2" t="s">
        <v>865</v>
      </c>
      <c r="E27" s="2" t="s">
        <v>866</v>
      </c>
      <c r="F27" s="25">
        <v>74000</v>
      </c>
      <c r="G27" s="25">
        <v>76200</v>
      </c>
      <c r="H27" s="25">
        <v>-2200</v>
      </c>
      <c r="I27" s="2" t="s">
        <v>713</v>
      </c>
      <c r="J27" s="18">
        <v>45686</v>
      </c>
    </row>
    <row r="28" spans="1:10" x14ac:dyDescent="0.35">
      <c r="A28" s="2" t="s">
        <v>818</v>
      </c>
      <c r="B28" s="2">
        <v>46078</v>
      </c>
      <c r="C28" s="2" t="s">
        <v>108</v>
      </c>
      <c r="D28" s="2" t="s">
        <v>867</v>
      </c>
      <c r="E28" s="2" t="s">
        <v>868</v>
      </c>
      <c r="F28" s="25">
        <v>83000</v>
      </c>
      <c r="G28" s="25">
        <v>80900</v>
      </c>
      <c r="H28" s="25">
        <v>2100</v>
      </c>
      <c r="I28" s="2" t="s">
        <v>823</v>
      </c>
      <c r="J28" s="18">
        <v>45706</v>
      </c>
    </row>
    <row r="29" spans="1:10" x14ac:dyDescent="0.35">
      <c r="A29" s="2" t="s">
        <v>812</v>
      </c>
      <c r="B29" s="2">
        <v>46106</v>
      </c>
      <c r="C29" s="2" t="s">
        <v>169</v>
      </c>
      <c r="D29" s="2" t="s">
        <v>869</v>
      </c>
      <c r="E29" s="2" t="s">
        <v>870</v>
      </c>
      <c r="F29" s="25">
        <v>48000</v>
      </c>
      <c r="G29" s="25">
        <v>46900</v>
      </c>
      <c r="H29" s="25">
        <v>1100</v>
      </c>
      <c r="I29" s="2" t="s">
        <v>713</v>
      </c>
      <c r="J29" s="18">
        <v>45726</v>
      </c>
    </row>
    <row r="30" spans="1:10" x14ac:dyDescent="0.35">
      <c r="A30" s="2" t="s">
        <v>812</v>
      </c>
      <c r="B30" s="2">
        <v>46047</v>
      </c>
      <c r="C30" s="2" t="s">
        <v>134</v>
      </c>
      <c r="D30" s="2" t="s">
        <v>871</v>
      </c>
      <c r="E30" s="2" t="s">
        <v>872</v>
      </c>
      <c r="F30" s="25">
        <v>97000</v>
      </c>
      <c r="G30" s="25">
        <v>94500</v>
      </c>
      <c r="H30" s="25">
        <v>2500</v>
      </c>
      <c r="I30" s="2" t="s">
        <v>815</v>
      </c>
      <c r="J30" s="18">
        <v>45687</v>
      </c>
    </row>
    <row r="31" spans="1:10" x14ac:dyDescent="0.35">
      <c r="A31" s="2" t="s">
        <v>818</v>
      </c>
      <c r="B31" s="2">
        <v>46078</v>
      </c>
      <c r="C31" s="2" t="s">
        <v>147</v>
      </c>
      <c r="D31" s="2" t="s">
        <v>873</v>
      </c>
      <c r="E31" s="2" t="s">
        <v>874</v>
      </c>
      <c r="F31" s="25">
        <v>116000</v>
      </c>
      <c r="G31" s="25">
        <v>112500</v>
      </c>
      <c r="H31" s="25">
        <v>3500</v>
      </c>
      <c r="I31" s="2" t="s">
        <v>713</v>
      </c>
      <c r="J31" s="18">
        <v>45708</v>
      </c>
    </row>
    <row r="32" spans="1:10" x14ac:dyDescent="0.35">
      <c r="A32" s="2" t="s">
        <v>812</v>
      </c>
      <c r="B32" s="2">
        <v>46106</v>
      </c>
      <c r="C32" s="2" t="s">
        <v>87</v>
      </c>
      <c r="D32" s="2" t="s">
        <v>875</v>
      </c>
      <c r="E32" s="2" t="s">
        <v>876</v>
      </c>
      <c r="F32" s="25">
        <v>72000</v>
      </c>
      <c r="G32" s="25">
        <v>74800</v>
      </c>
      <c r="H32" s="25">
        <v>-2800</v>
      </c>
      <c r="I32" s="2" t="s">
        <v>823</v>
      </c>
      <c r="J32" s="18">
        <v>45727</v>
      </c>
    </row>
    <row r="33" spans="1:10" x14ac:dyDescent="0.35">
      <c r="A33" s="2" t="s">
        <v>812</v>
      </c>
      <c r="B33" s="2">
        <v>46047</v>
      </c>
      <c r="C33" s="2" t="s">
        <v>72</v>
      </c>
      <c r="D33" s="2" t="s">
        <v>877</v>
      </c>
      <c r="E33" s="2" t="s">
        <v>878</v>
      </c>
      <c r="F33" s="25">
        <v>91000</v>
      </c>
      <c r="G33" s="25">
        <v>88400</v>
      </c>
      <c r="H33" s="25">
        <v>2600</v>
      </c>
      <c r="I33" s="2" t="s">
        <v>713</v>
      </c>
      <c r="J33" s="18">
        <v>45688</v>
      </c>
    </row>
    <row r="34" spans="1:10" x14ac:dyDescent="0.35">
      <c r="A34" s="2" t="s">
        <v>818</v>
      </c>
      <c r="B34" s="2">
        <v>46078</v>
      </c>
      <c r="C34" s="2" t="s">
        <v>78</v>
      </c>
      <c r="D34" s="2" t="s">
        <v>879</v>
      </c>
      <c r="E34" s="2" t="s">
        <v>880</v>
      </c>
      <c r="F34" s="25">
        <v>66000</v>
      </c>
      <c r="G34" s="25">
        <v>63900</v>
      </c>
      <c r="H34" s="25">
        <v>2100</v>
      </c>
      <c r="I34" s="2" t="s">
        <v>815</v>
      </c>
      <c r="J34" s="18">
        <v>45710</v>
      </c>
    </row>
    <row r="35" spans="1:10" x14ac:dyDescent="0.35">
      <c r="A35" s="2" t="s">
        <v>812</v>
      </c>
      <c r="B35" s="2">
        <v>46106</v>
      </c>
      <c r="C35" s="2" t="s">
        <v>881</v>
      </c>
      <c r="D35" s="2" t="s">
        <v>882</v>
      </c>
      <c r="E35" s="2" t="s">
        <v>883</v>
      </c>
      <c r="F35" s="25">
        <v>58000</v>
      </c>
      <c r="G35" s="25">
        <v>60200</v>
      </c>
      <c r="H35" s="25">
        <v>-2200</v>
      </c>
      <c r="I35" s="2" t="s">
        <v>713</v>
      </c>
      <c r="J35" s="18">
        <v>45728</v>
      </c>
    </row>
    <row r="36" spans="1:10" x14ac:dyDescent="0.35">
      <c r="A36" s="2" t="s">
        <v>812</v>
      </c>
      <c r="B36" s="2">
        <v>46047</v>
      </c>
      <c r="C36" s="2" t="s">
        <v>177</v>
      </c>
      <c r="D36" s="2" t="s">
        <v>845</v>
      </c>
      <c r="E36" s="2" t="s">
        <v>884</v>
      </c>
      <c r="F36" s="25">
        <v>79000</v>
      </c>
      <c r="G36" s="25">
        <v>77400</v>
      </c>
      <c r="H36" s="25">
        <v>1600</v>
      </c>
      <c r="I36" s="2" t="s">
        <v>823</v>
      </c>
      <c r="J36" s="18">
        <v>45684</v>
      </c>
    </row>
    <row r="37" spans="1:10" x14ac:dyDescent="0.35">
      <c r="A37" s="2" t="s">
        <v>818</v>
      </c>
      <c r="B37" s="2">
        <v>46078</v>
      </c>
      <c r="C37" s="2" t="s">
        <v>151</v>
      </c>
      <c r="D37" s="2" t="s">
        <v>813</v>
      </c>
      <c r="E37" s="2" t="s">
        <v>885</v>
      </c>
      <c r="F37" s="25">
        <v>138000</v>
      </c>
      <c r="G37" s="25">
        <v>141500</v>
      </c>
      <c r="H37" s="25">
        <v>-3500</v>
      </c>
      <c r="I37" s="2" t="s">
        <v>713</v>
      </c>
      <c r="J37" s="18">
        <v>45712</v>
      </c>
    </row>
    <row r="38" spans="1:10" x14ac:dyDescent="0.35">
      <c r="A38" s="2" t="s">
        <v>812</v>
      </c>
      <c r="B38" s="2">
        <v>46106</v>
      </c>
      <c r="C38" s="2" t="s">
        <v>130</v>
      </c>
      <c r="D38" s="2" t="s">
        <v>816</v>
      </c>
      <c r="E38" s="2" t="s">
        <v>886</v>
      </c>
      <c r="F38" s="25">
        <v>126000</v>
      </c>
      <c r="G38" s="25">
        <v>122000</v>
      </c>
      <c r="H38" s="25">
        <v>4000</v>
      </c>
      <c r="I38" s="2" t="s">
        <v>815</v>
      </c>
      <c r="J38" s="18">
        <v>45729</v>
      </c>
    </row>
    <row r="39" spans="1:10" x14ac:dyDescent="0.35">
      <c r="A39" s="2" t="s">
        <v>812</v>
      </c>
      <c r="B39" s="2">
        <v>46047</v>
      </c>
      <c r="C39" s="2" t="s">
        <v>155</v>
      </c>
      <c r="D39" s="2" t="s">
        <v>821</v>
      </c>
      <c r="E39" s="2" t="s">
        <v>887</v>
      </c>
      <c r="F39" s="25">
        <v>118000</v>
      </c>
      <c r="G39" s="25">
        <v>114500</v>
      </c>
      <c r="H39" s="25">
        <v>3500</v>
      </c>
      <c r="I39" s="2" t="s">
        <v>713</v>
      </c>
      <c r="J39" s="18">
        <v>45683</v>
      </c>
    </row>
    <row r="40" spans="1:10" x14ac:dyDescent="0.35">
      <c r="A40" s="2" t="s">
        <v>818</v>
      </c>
      <c r="B40" s="2">
        <v>46078</v>
      </c>
      <c r="C40" s="2" t="s">
        <v>186</v>
      </c>
      <c r="D40" s="2" t="s">
        <v>819</v>
      </c>
      <c r="E40" s="2" t="s">
        <v>888</v>
      </c>
      <c r="F40" s="25">
        <v>149000</v>
      </c>
      <c r="G40" s="25">
        <v>145000</v>
      </c>
      <c r="H40" s="25">
        <v>4000</v>
      </c>
      <c r="I40" s="2" t="s">
        <v>823</v>
      </c>
      <c r="J40" s="18">
        <v>45713</v>
      </c>
    </row>
    <row r="41" spans="1:10" x14ac:dyDescent="0.35">
      <c r="A41" s="2" t="s">
        <v>812</v>
      </c>
      <c r="B41" s="2">
        <v>46106</v>
      </c>
      <c r="C41" s="2" t="s">
        <v>100</v>
      </c>
      <c r="D41" s="2" t="s">
        <v>828</v>
      </c>
      <c r="E41" s="2" t="s">
        <v>889</v>
      </c>
      <c r="F41" s="25">
        <v>71000</v>
      </c>
      <c r="G41" s="25">
        <v>73600</v>
      </c>
      <c r="H41" s="25">
        <v>-2600</v>
      </c>
      <c r="I41" s="2" t="s">
        <v>713</v>
      </c>
      <c r="J41" s="18">
        <v>45730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Executive_Summary</vt:lpstr>
      <vt:lpstr>Reconciliation_Assessment</vt:lpstr>
      <vt:lpstr>Hierarchy_and_Mapping</vt:lpstr>
      <vt:lpstr>Dept_Hierarchy</vt:lpstr>
      <vt:lpstr>HQ_Actuals_Raw</vt:lpstr>
      <vt:lpstr>Forecast_Submissions</vt:lpstr>
      <vt:lpstr>Cost_Center_Map</vt:lpstr>
      <vt:lpstr>Anaplan_Export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Hines, Daysherra Rayantae</cp:lastModifiedBy>
  <dcterms:created xsi:type="dcterms:W3CDTF">2026-05-30T00:51:23Z</dcterms:created>
  <dcterms:modified xsi:type="dcterms:W3CDTF">2026-05-30T04:12:36Z</dcterms:modified>
</cp:coreProperties>
</file>